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055" windowHeight="6030" activeTab="0"/>
  </bookViews>
  <sheets>
    <sheet name="Values (with equality)" sheetId="1" r:id="rId1"/>
    <sheet name="Formulas (with equality)" sheetId="2" r:id="rId2"/>
    <sheet name="Values (eliminate equality)" sheetId="3" r:id="rId3"/>
    <sheet name="Formulas (eliminate equality)" sheetId="4" r:id="rId4"/>
    <sheet name="Sheet3" sheetId="5" r:id="rId5"/>
    <sheet name="Sheet4" sheetId="6" r:id="rId6"/>
    <sheet name="Sheet5" sheetId="7" r:id="rId7"/>
    <sheet name="Sheet6" sheetId="8" r:id="rId8"/>
    <sheet name="Sheet7" sheetId="9" r:id="rId9"/>
    <sheet name="Sheet8" sheetId="10" r:id="rId10"/>
    <sheet name="Sheet9" sheetId="11" r:id="rId11"/>
    <sheet name="Sheet10" sheetId="12" r:id="rId12"/>
    <sheet name="Sheet11" sheetId="13" r:id="rId13"/>
    <sheet name="Sheet12" sheetId="14" r:id="rId14"/>
    <sheet name="Sheet13" sheetId="15" r:id="rId15"/>
    <sheet name="Sheet14" sheetId="16" r:id="rId16"/>
    <sheet name="Sheet15" sheetId="17" r:id="rId17"/>
    <sheet name="Sheet16" sheetId="18" r:id="rId18"/>
  </sheets>
  <definedNames>
    <definedName name="Capacities">#REF!</definedName>
    <definedName name="Costs">#REF!</definedName>
    <definedName name="Flows">#REF!</definedName>
    <definedName name="HTML_CodePage" hidden="1">1252</definedName>
    <definedName name="HTML_Control" hidden="1">{"'Values (with equality)'!$A$3:$C$6","'Values (with equality)'!$A$12:$C$16"}</definedName>
    <definedName name="HTML_Description" hidden="1">""</definedName>
    <definedName name="HTML_Email" hidden="1">""</definedName>
    <definedName name="HTML_Header" hidden="1">"Values (with equality)"</definedName>
    <definedName name="HTML_LastUpdate" hidden="1">"10/13/98"</definedName>
    <definedName name="HTML_LineAfter" hidden="1">FALSE</definedName>
    <definedName name="HTML_LineBefore" hidden="1">FALSE</definedName>
    <definedName name="HTML_Name" hidden="1">"Jonathan Eckstein"</definedName>
    <definedName name="HTML_OBDlg2" hidden="1">TRUE</definedName>
    <definedName name="HTML_OBDlg4" hidden="1">TRUE</definedName>
    <definedName name="HTML_OS" hidden="1">0</definedName>
    <definedName name="HTML_PathFile" hidden="1">"C:\WORK\OM\Fall98\conmine-data.htm"</definedName>
    <definedName name="HTML_Title" hidden="1">"conmine"</definedName>
    <definedName name="solver_adj" localSheetId="3" hidden="1">'Formulas (eliminate equality)'!$B$20:$C$21,'Formulas (eliminate equality)'!$B$25:$C$26</definedName>
    <definedName name="solver_adj" localSheetId="1" hidden="1">'Formulas (with equality)'!$B$20:$C$21,'Formulas (with equality)'!$B$25:$C$27</definedName>
    <definedName name="solver_adj" localSheetId="2" hidden="1">'Values (eliminate equality)'!$B$20:$C$21,'Values (eliminate equality)'!$B$25:$C$26</definedName>
    <definedName name="solver_adj" localSheetId="0" hidden="1">'Values (with equality)'!$B$20:$C$21,'Values (with equality)'!$B$25:$C$27</definedName>
    <definedName name="solver_cvg" localSheetId="3" hidden="1">0.001</definedName>
    <definedName name="solver_cvg" localSheetId="1" hidden="1">0.001</definedName>
    <definedName name="solver_cvg" localSheetId="2" hidden="1">0.001</definedName>
    <definedName name="solver_cvg" localSheetId="0" hidden="1">0.001</definedName>
    <definedName name="solver_drv" localSheetId="3" hidden="1">1</definedName>
    <definedName name="solver_drv" localSheetId="1" hidden="1">1</definedName>
    <definedName name="solver_drv" localSheetId="2" hidden="1">1</definedName>
    <definedName name="solver_drv" localSheetId="0" hidden="1">1</definedName>
    <definedName name="solver_est" localSheetId="3" hidden="1">1</definedName>
    <definedName name="solver_est" localSheetId="1" hidden="1">1</definedName>
    <definedName name="solver_est" localSheetId="2" hidden="1">1</definedName>
    <definedName name="solver_est" localSheetId="0" hidden="1">1</definedName>
    <definedName name="solver_itr" localSheetId="3" hidden="1">100</definedName>
    <definedName name="solver_itr" localSheetId="1" hidden="1">100</definedName>
    <definedName name="solver_itr" localSheetId="2" hidden="1">100</definedName>
    <definedName name="solver_itr" localSheetId="0" hidden="1">100</definedName>
    <definedName name="solver_lhs1" localSheetId="3" hidden="1">'Formulas (eliminate equality)'!$B$20:$C$21</definedName>
    <definedName name="solver_lhs1" localSheetId="1" hidden="1">'Formulas (with equality)'!$B$20:$C$21</definedName>
    <definedName name="solver_lhs1" localSheetId="2" hidden="1">'Values (eliminate equality)'!$B$20:$C$21</definedName>
    <definedName name="solver_lhs1" localSheetId="0" hidden="1">'Values (with equality)'!$B$20:$C$21</definedName>
    <definedName name="solver_lhs2" localSheetId="3" hidden="1">'Formulas (eliminate equality)'!$B$25:$C$27</definedName>
    <definedName name="solver_lhs2" localSheetId="1" hidden="1">'Formulas (with equality)'!$B$25:$C$27</definedName>
    <definedName name="solver_lhs2" localSheetId="2" hidden="1">'Values (eliminate equality)'!$B$25:$C$27</definedName>
    <definedName name="solver_lhs2" localSheetId="0" hidden="1">'Values (with equality)'!$B$25:$C$27</definedName>
    <definedName name="solver_lhs3" localSheetId="3" hidden="1">'Formulas (eliminate equality)'!$D$20:$D$21</definedName>
    <definedName name="solver_lhs3" localSheetId="1" hidden="1">'Formulas (with equality)'!$D$20:$D$21</definedName>
    <definedName name="solver_lhs3" localSheetId="2" hidden="1">'Values (eliminate equality)'!$D$20:$D$21</definedName>
    <definedName name="solver_lhs3" localSheetId="0" hidden="1">'Values (with equality)'!$D$20:$D$21</definedName>
    <definedName name="solver_lhs4" localSheetId="3" hidden="1">'Formulas (eliminate equality)'!$B$22:$C$22</definedName>
    <definedName name="solver_lhs4" localSheetId="1" hidden="1">'Formulas (with equality)'!$B$22:$C$22</definedName>
    <definedName name="solver_lhs4" localSheetId="2" hidden="1">'Values (eliminate equality)'!$B$22:$C$22</definedName>
    <definedName name="solver_lhs4" localSheetId="0" hidden="1">'Values (with equality)'!$B$22:$C$22</definedName>
    <definedName name="solver_lhs5" localSheetId="3" hidden="1">'Formulas (eliminate equality)'!$D$25:$D$27</definedName>
    <definedName name="solver_lhs5" localSheetId="1" hidden="1">'Formulas (with equality)'!$B$22:$C$22</definedName>
    <definedName name="solver_lhs5" localSheetId="2" hidden="1">'Values (eliminate equality)'!$D$25:$D$27</definedName>
    <definedName name="solver_lhs5" localSheetId="0" hidden="1">'Values (with equality)'!$B$22:$C$22</definedName>
    <definedName name="solver_lhs6" localSheetId="3" hidden="1">'Formulas (eliminate equality)'!$D$25:$D$27</definedName>
    <definedName name="solver_lhs6" localSheetId="1" hidden="1">'Formulas (with equality)'!$D$25:$D$27</definedName>
    <definedName name="solver_lhs6" localSheetId="2" hidden="1">'Values (eliminate equality)'!$D$25:$D$27</definedName>
    <definedName name="solver_lhs6" localSheetId="0" hidden="1">'Values (with equality)'!$D$25:$D$27</definedName>
    <definedName name="solver_lin" localSheetId="3" hidden="1">1</definedName>
    <definedName name="solver_lin" localSheetId="1" hidden="1">1</definedName>
    <definedName name="solver_lin" localSheetId="2" hidden="1">1</definedName>
    <definedName name="solver_lin" localSheetId="0" hidden="1">1</definedName>
    <definedName name="solver_neg" localSheetId="3" hidden="1">2</definedName>
    <definedName name="solver_neg" localSheetId="1" hidden="1">2</definedName>
    <definedName name="solver_neg" localSheetId="2" hidden="1">2</definedName>
    <definedName name="solver_neg" localSheetId="0" hidden="1">2</definedName>
    <definedName name="solver_num" localSheetId="3" hidden="1">5</definedName>
    <definedName name="solver_num" localSheetId="1" hidden="1">6</definedName>
    <definedName name="solver_num" localSheetId="2" hidden="1">5</definedName>
    <definedName name="solver_num" localSheetId="0" hidden="1">6</definedName>
    <definedName name="solver_nwt" localSheetId="3" hidden="1">1</definedName>
    <definedName name="solver_nwt" localSheetId="1" hidden="1">1</definedName>
    <definedName name="solver_nwt" localSheetId="2" hidden="1">1</definedName>
    <definedName name="solver_nwt" localSheetId="0" hidden="1">1</definedName>
    <definedName name="solver_opt" localSheetId="3" hidden="1">'Formulas (eliminate equality)'!$G$24</definedName>
    <definedName name="solver_opt" localSheetId="1" hidden="1">'Formulas (with equality)'!$G$24</definedName>
    <definedName name="solver_opt" localSheetId="2" hidden="1">'Values (eliminate equality)'!$G$24</definedName>
    <definedName name="solver_opt" localSheetId="0" hidden="1">'Values (with equality)'!$G$24</definedName>
    <definedName name="solver_pre" localSheetId="3" hidden="1">0.0001</definedName>
    <definedName name="solver_pre" localSheetId="1" hidden="1">0.0001</definedName>
    <definedName name="solver_pre" localSheetId="2" hidden="1">0.0001</definedName>
    <definedName name="solver_pre" localSheetId="0" hidden="1">0.0001</definedName>
    <definedName name="solver_rel1" localSheetId="3" hidden="1">3</definedName>
    <definedName name="solver_rel1" localSheetId="1" hidden="1">3</definedName>
    <definedName name="solver_rel1" localSheetId="2" hidden="1">3</definedName>
    <definedName name="solver_rel1" localSheetId="0" hidden="1">3</definedName>
    <definedName name="solver_rel2" localSheetId="3" hidden="1">3</definedName>
    <definedName name="solver_rel2" localSheetId="1" hidden="1">3</definedName>
    <definedName name="solver_rel2" localSheetId="2" hidden="1">3</definedName>
    <definedName name="solver_rel2" localSheetId="0" hidden="1">3</definedName>
    <definedName name="solver_rel3" localSheetId="3" hidden="1">1</definedName>
    <definedName name="solver_rel3" localSheetId="1" hidden="1">1</definedName>
    <definedName name="solver_rel3" localSheetId="2" hidden="1">1</definedName>
    <definedName name="solver_rel3" localSheetId="0" hidden="1">1</definedName>
    <definedName name="solver_rel4" localSheetId="3" hidden="1">1</definedName>
    <definedName name="solver_rel4" localSheetId="1" hidden="1">2</definedName>
    <definedName name="solver_rel4" localSheetId="2" hidden="1">1</definedName>
    <definedName name="solver_rel4" localSheetId="0" hidden="1">2</definedName>
    <definedName name="solver_rel5" localSheetId="3" hidden="1">2</definedName>
    <definedName name="solver_rel5" localSheetId="1" hidden="1">1</definedName>
    <definedName name="solver_rel5" localSheetId="2" hidden="1">2</definedName>
    <definedName name="solver_rel5" localSheetId="0" hidden="1">1</definedName>
    <definedName name="solver_rel6" localSheetId="3" hidden="1">3</definedName>
    <definedName name="solver_rel6" localSheetId="1" hidden="1">2</definedName>
    <definedName name="solver_rel6" localSheetId="2" hidden="1">3</definedName>
    <definedName name="solver_rel6" localSheetId="0" hidden="1">2</definedName>
    <definedName name="solver_rhs1" localSheetId="3" hidden="1">0</definedName>
    <definedName name="solver_rhs1" localSheetId="1" hidden="1">0</definedName>
    <definedName name="solver_rhs1" localSheetId="2" hidden="1">0</definedName>
    <definedName name="solver_rhs1" localSheetId="0" hidden="1">0</definedName>
    <definedName name="solver_rhs2" localSheetId="3" hidden="1">0</definedName>
    <definedName name="solver_rhs2" localSheetId="1" hidden="1">0</definedName>
    <definedName name="solver_rhs2" localSheetId="2" hidden="1">0</definedName>
    <definedName name="solver_rhs2" localSheetId="0" hidden="1">0</definedName>
    <definedName name="solver_rhs3" localSheetId="3" hidden="1">'Formulas (eliminate equality)'!$D$5:$D$6</definedName>
    <definedName name="solver_rhs3" localSheetId="1" hidden="1">'Formulas (with equality)'!$D$5:$D$6</definedName>
    <definedName name="solver_rhs3" localSheetId="2" hidden="1">'Values (eliminate equality)'!$D$5:$D$6</definedName>
    <definedName name="solver_rhs3" localSheetId="0" hidden="1">'Values (with equality)'!$D$5:$D$6</definedName>
    <definedName name="solver_rhs4" localSheetId="3" hidden="1">'Formulas (eliminate equality)'!$B$10:$C$10</definedName>
    <definedName name="solver_rhs4" localSheetId="1" hidden="1">'Formulas (with equality)'!$B$28:$C$28</definedName>
    <definedName name="solver_rhs4" localSheetId="2" hidden="1">'Values (eliminate equality)'!$B$10:$C$10</definedName>
    <definedName name="solver_rhs4" localSheetId="0" hidden="1">'Values (with equality)'!$B$28:$C$28</definedName>
    <definedName name="solver_rhs5" localSheetId="3" hidden="1">'Formulas (eliminate equality)'!$D$14:$D$16</definedName>
    <definedName name="solver_rhs5" localSheetId="1" hidden="1">'Formulas (with equality)'!$B$10:$C$10</definedName>
    <definedName name="solver_rhs5" localSheetId="2" hidden="1">'Values (eliminate equality)'!$D$14:$D$16</definedName>
    <definedName name="solver_rhs5" localSheetId="0" hidden="1">'Values (with equality)'!$B$10:$C$10</definedName>
    <definedName name="solver_rhs6" localSheetId="3" hidden="1">'Formulas (eliminate equality)'!$D$14:$D$16</definedName>
    <definedName name="solver_rhs6" localSheetId="1" hidden="1">'Formulas (with equality)'!$D$14:$D$16</definedName>
    <definedName name="solver_rhs6" localSheetId="2" hidden="1">'Values (eliminate equality)'!$D$14:$D$16</definedName>
    <definedName name="solver_rhs6" localSheetId="0" hidden="1">'Values (with equality)'!$D$14:$D$16</definedName>
    <definedName name="solver_scl" localSheetId="3" hidden="1">2</definedName>
    <definedName name="solver_scl" localSheetId="1" hidden="1">2</definedName>
    <definedName name="solver_scl" localSheetId="2" hidden="1">2</definedName>
    <definedName name="solver_scl" localSheetId="0" hidden="1">2</definedName>
    <definedName name="solver_sho" localSheetId="3" hidden="1">2</definedName>
    <definedName name="solver_sho" localSheetId="1" hidden="1">2</definedName>
    <definedName name="solver_sho" localSheetId="2" hidden="1">2</definedName>
    <definedName name="solver_sho" localSheetId="0" hidden="1">2</definedName>
    <definedName name="solver_tim" localSheetId="3" hidden="1">100</definedName>
    <definedName name="solver_tim" localSheetId="1" hidden="1">100</definedName>
    <definedName name="solver_tim" localSheetId="2" hidden="1">100</definedName>
    <definedName name="solver_tim" localSheetId="0" hidden="1">100</definedName>
    <definedName name="solver_tmp" localSheetId="3" hidden="1">'Formulas (eliminate equality)'!$B$10:$C$10</definedName>
    <definedName name="solver_tmp" localSheetId="1" hidden="1">'Formulas (with equality)'!$B$10:$C$10</definedName>
    <definedName name="solver_tmp" localSheetId="2" hidden="1">'Values (eliminate equality)'!$B$10:$C$10</definedName>
    <definedName name="solver_tmp" localSheetId="0" hidden="1">'Values (with equality)'!$B$10:$C$10</definedName>
    <definedName name="solver_tol" localSheetId="3" hidden="1">0.05</definedName>
    <definedName name="solver_tol" localSheetId="1" hidden="1">0.05</definedName>
    <definedName name="solver_tol" localSheetId="2" hidden="1">0.05</definedName>
    <definedName name="solver_tol" localSheetId="0" hidden="1">0.05</definedName>
    <definedName name="solver_typ" localSheetId="3" hidden="1">2</definedName>
    <definedName name="solver_typ" localSheetId="1" hidden="1">2</definedName>
    <definedName name="solver_typ" localSheetId="2" hidden="1">2</definedName>
    <definedName name="solver_typ" localSheetId="0" hidden="1">2</definedName>
    <definedName name="solver_val" localSheetId="3" hidden="1">0</definedName>
    <definedName name="solver_val" localSheetId="1" hidden="1">0</definedName>
    <definedName name="solver_val" localSheetId="2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<sst xmlns="http://schemas.openxmlformats.org/spreadsheetml/2006/main" count="186" uniqueCount="37">
  <si>
    <t>Consolidated Mining</t>
  </si>
  <si>
    <t>Blue Mesa</t>
  </si>
  <si>
    <t>Galvanic</t>
  </si>
  <si>
    <t>MunchCo</t>
  </si>
  <si>
    <t>Shipping Cost To</t>
  </si>
  <si>
    <t>From Mine</t>
  </si>
  <si>
    <t>Boise</t>
  </si>
  <si>
    <t>West TX</t>
  </si>
  <si>
    <t>Capacity</t>
  </si>
  <si>
    <t>Cost</t>
  </si>
  <si>
    <t>Dry Pass</t>
  </si>
  <si>
    <t>Processing Cost</t>
  </si>
  <si>
    <t>Shipping Cost From</t>
  </si>
  <si>
    <t>To Customer</t>
  </si>
  <si>
    <t>Required Deliveries</t>
  </si>
  <si>
    <t>American Metals</t>
  </si>
  <si>
    <t>Ship</t>
  </si>
  <si>
    <t>Total Mined</t>
  </si>
  <si>
    <t>Mining</t>
  </si>
  <si>
    <t>Ship to Processing</t>
  </si>
  <si>
    <t>Total Recieved</t>
  </si>
  <si>
    <t>Process</t>
  </si>
  <si>
    <t>Ship to Customer</t>
  </si>
  <si>
    <t>Total Delivered</t>
  </si>
  <si>
    <t>Total</t>
  </si>
  <si>
    <t>Total Sent</t>
  </si>
  <si>
    <t>Constrained</t>
  </si>
  <si>
    <t>&lt;= D5:D6</t>
  </si>
  <si>
    <t>Objective, Minimize</t>
  </si>
  <si>
    <t xml:space="preserve">Constrained </t>
  </si>
  <si>
    <t>&lt;= B10:C10 and</t>
  </si>
  <si>
    <t>= B28:C28</t>
  </si>
  <si>
    <t>= D14:D16</t>
  </si>
  <si>
    <t>Decision Variables</t>
  </si>
  <si>
    <t>&gt;= 0</t>
  </si>
  <si>
    <t>&lt;= B10:C10</t>
  </si>
  <si>
    <t>Constrained &gt;= 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</si>
</sst>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&quot;$&quot;* #,##0.0_);_(&quot;$&quot;* \(#,##0.0\);_(&quot;$&quot;* &quot;-&quot;_);_(@_)"/>
    <numFmt numFmtId="166" formatCode="_(&quot;$&quot;* #,##0.00_);_(&quot;$&quot;* \(#,##0.00\);_(&quot;$&quot;* &quot;-&quot;_);_(@_)"/>
    <numFmt numFmtId="167" formatCode="_(&quot;$&quot;* #,##0.0_);_(&quot;$&quot;* \(#,##0.0\);_(\ &quot;-&quot;_);_(@_)"/>
    <numFmt numFmtId="168" formatCode="_(&quot;$&quot;* #,##0.00_);_(&quot;$&quot;* \(#,##0.00\);_(\ &quot;-&quot;_);_(@_)"/>
    <numFmt numFmtId="169" formatCode="#0;[Red]\(#0\);\-\-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4" fontId="0" fillId="0" borderId="2" xfId="17" applyBorder="1" applyAlignment="1">
      <alignment/>
    </xf>
    <xf numFmtId="44" fontId="0" fillId="0" borderId="3" xfId="17" applyBorder="1" applyAlignment="1">
      <alignment/>
    </xf>
    <xf numFmtId="44" fontId="0" fillId="2" borderId="4" xfId="17" applyFill="1" applyBorder="1" applyAlignment="1">
      <alignment/>
    </xf>
    <xf numFmtId="44" fontId="0" fillId="2" borderId="5" xfId="17" applyFill="1" applyBorder="1" applyAlignment="1">
      <alignment/>
    </xf>
    <xf numFmtId="0" fontId="0" fillId="2" borderId="2" xfId="0" applyFill="1" applyBorder="1" applyAlignment="1">
      <alignment horizontal="center"/>
    </xf>
    <xf numFmtId="44" fontId="0" fillId="2" borderId="2" xfId="17" applyFill="1" applyBorder="1" applyAlignment="1">
      <alignment/>
    </xf>
    <xf numFmtId="44" fontId="0" fillId="2" borderId="6" xfId="17" applyFill="1" applyBorder="1" applyAlignment="1">
      <alignment/>
    </xf>
    <xf numFmtId="44" fontId="0" fillId="2" borderId="7" xfId="17" applyFill="1" applyBorder="1" applyAlignment="1">
      <alignment/>
    </xf>
    <xf numFmtId="0" fontId="0" fillId="2" borderId="3" xfId="0" applyFill="1" applyBorder="1" applyAlignment="1">
      <alignment horizontal="center"/>
    </xf>
    <xf numFmtId="44" fontId="0" fillId="2" borderId="3" xfId="17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4" xfId="17" applyNumberFormat="1" applyFill="1" applyBorder="1" applyAlignment="1">
      <alignment horizontal="center"/>
    </xf>
    <xf numFmtId="0" fontId="0" fillId="3" borderId="5" xfId="17" applyNumberFormat="1" applyFill="1" applyBorder="1" applyAlignment="1">
      <alignment horizontal="center"/>
    </xf>
    <xf numFmtId="0" fontId="0" fillId="3" borderId="6" xfId="17" applyNumberFormat="1" applyFill="1" applyBorder="1" applyAlignment="1">
      <alignment horizontal="center"/>
    </xf>
    <xf numFmtId="0" fontId="0" fillId="3" borderId="7" xfId="17" applyNumberForma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0" xfId="0" applyFont="1" applyAlignment="1">
      <alignment horizontal="left"/>
    </xf>
    <xf numFmtId="44" fontId="0" fillId="0" borderId="10" xfId="17" applyBorder="1" applyAlignment="1">
      <alignment/>
    </xf>
    <xf numFmtId="44" fontId="0" fillId="4" borderId="11" xfId="0" applyNumberFormat="1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44" fontId="0" fillId="2" borderId="12" xfId="17" applyFill="1" applyBorder="1" applyAlignment="1">
      <alignment/>
    </xf>
    <xf numFmtId="44" fontId="0" fillId="2" borderId="13" xfId="17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3" borderId="12" xfId="17" applyNumberFormat="1" applyFill="1" applyBorder="1" applyAlignment="1">
      <alignment horizontal="center"/>
    </xf>
    <xf numFmtId="0" fontId="0" fillId="3" borderId="13" xfId="17" applyNumberFormat="1" applyFill="1" applyBorder="1" applyAlignment="1">
      <alignment horizontal="center"/>
    </xf>
    <xf numFmtId="44" fontId="0" fillId="2" borderId="4" xfId="17" applyFill="1" applyBorder="1" applyAlignment="1">
      <alignment/>
    </xf>
    <xf numFmtId="44" fontId="0" fillId="2" borderId="5" xfId="17" applyFill="1" applyBorder="1" applyAlignment="1">
      <alignment/>
    </xf>
    <xf numFmtId="44" fontId="0" fillId="2" borderId="2" xfId="17" applyFill="1" applyBorder="1" applyAlignment="1">
      <alignment/>
    </xf>
    <xf numFmtId="44" fontId="0" fillId="2" borderId="6" xfId="17" applyFill="1" applyBorder="1" applyAlignment="1">
      <alignment/>
    </xf>
    <xf numFmtId="44" fontId="0" fillId="2" borderId="7" xfId="17" applyFill="1" applyBorder="1" applyAlignment="1">
      <alignment/>
    </xf>
    <xf numFmtId="44" fontId="0" fillId="2" borderId="3" xfId="17" applyFill="1" applyBorder="1" applyAlignment="1">
      <alignment/>
    </xf>
    <xf numFmtId="44" fontId="0" fillId="2" borderId="12" xfId="17" applyFill="1" applyBorder="1" applyAlignment="1">
      <alignment/>
    </xf>
    <xf numFmtId="44" fontId="0" fillId="2" borderId="13" xfId="17" applyFill="1" applyBorder="1" applyAlignment="1">
      <alignment/>
    </xf>
    <xf numFmtId="0" fontId="0" fillId="3" borderId="4" xfId="17" applyNumberFormat="1" applyFill="1" applyBorder="1" applyAlignment="1">
      <alignment horizontal="center"/>
    </xf>
    <xf numFmtId="0" fontId="0" fillId="3" borderId="5" xfId="17" applyNumberFormat="1" applyFill="1" applyBorder="1" applyAlignment="1">
      <alignment horizontal="center"/>
    </xf>
    <xf numFmtId="44" fontId="0" fillId="0" borderId="2" xfId="17" applyBorder="1" applyAlignment="1">
      <alignment/>
    </xf>
    <xf numFmtId="0" fontId="0" fillId="3" borderId="6" xfId="17" applyNumberFormat="1" applyFill="1" applyBorder="1" applyAlignment="1">
      <alignment horizontal="center"/>
    </xf>
    <xf numFmtId="0" fontId="0" fillId="3" borderId="7" xfId="17" applyNumberFormat="1" applyFill="1" applyBorder="1" applyAlignment="1">
      <alignment horizontal="center"/>
    </xf>
    <xf numFmtId="44" fontId="0" fillId="0" borderId="10" xfId="17" applyBorder="1" applyAlignment="1">
      <alignment/>
    </xf>
    <xf numFmtId="44" fontId="0" fillId="0" borderId="3" xfId="17" applyBorder="1" applyAlignment="1">
      <alignment/>
    </xf>
    <xf numFmtId="0" fontId="0" fillId="3" borderId="12" xfId="17" applyNumberFormat="1" applyFill="1" applyBorder="1" applyAlignment="1">
      <alignment horizontal="center"/>
    </xf>
    <xf numFmtId="0" fontId="0" fillId="3" borderId="13" xfId="17" applyNumberFormat="1" applyFill="1" applyBorder="1" applyAlignment="1">
      <alignment horizontal="center"/>
    </xf>
    <xf numFmtId="0" fontId="0" fillId="5" borderId="8" xfId="17" applyNumberFormat="1" applyFill="1" applyBorder="1" applyAlignment="1">
      <alignment horizontal="center"/>
    </xf>
    <xf numFmtId="0" fontId="0" fillId="5" borderId="9" xfId="17" applyNumberFormat="1" applyFill="1" applyBorder="1" applyAlignment="1">
      <alignment horizontal="center"/>
    </xf>
    <xf numFmtId="0" fontId="0" fillId="0" borderId="6" xfId="0" applyBorder="1" applyAlignment="1">
      <alignment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25</xdr:row>
      <xdr:rowOff>142875</xdr:rowOff>
    </xdr:from>
    <xdr:to>
      <xdr:col>0</xdr:col>
      <xdr:colOff>647700</xdr:colOff>
      <xdr:row>30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381000" y="4210050"/>
          <a:ext cx="266700" cy="762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20</xdr:row>
      <xdr:rowOff>57150</xdr:rowOff>
    </xdr:from>
    <xdr:to>
      <xdr:col>0</xdr:col>
      <xdr:colOff>638175</xdr:colOff>
      <xdr:row>30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314325" y="3295650"/>
          <a:ext cx="323850" cy="1676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15</xdr:row>
      <xdr:rowOff>152400</xdr:rowOff>
    </xdr:from>
    <xdr:to>
      <xdr:col>5</xdr:col>
      <xdr:colOff>228600</xdr:colOff>
      <xdr:row>20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2333625" y="2581275"/>
          <a:ext cx="49530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27</xdr:row>
      <xdr:rowOff>57150</xdr:rowOff>
    </xdr:from>
    <xdr:to>
      <xdr:col>3</xdr:col>
      <xdr:colOff>304800</xdr:colOff>
      <xdr:row>28</xdr:row>
      <xdr:rowOff>123825</xdr:rowOff>
    </xdr:to>
    <xdr:sp>
      <xdr:nvSpPr>
        <xdr:cNvPr id="4" name="Line 6"/>
        <xdr:cNvSpPr>
          <a:spLocks/>
        </xdr:cNvSpPr>
      </xdr:nvSpPr>
      <xdr:spPr>
        <a:xfrm flipV="1">
          <a:off x="2095500" y="4448175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21</xdr:row>
      <xdr:rowOff>114300</xdr:rowOff>
    </xdr:from>
    <xdr:to>
      <xdr:col>5</xdr:col>
      <xdr:colOff>247650</xdr:colOff>
      <xdr:row>26</xdr:row>
      <xdr:rowOff>104775</xdr:rowOff>
    </xdr:to>
    <xdr:sp>
      <xdr:nvSpPr>
        <xdr:cNvPr id="5" name="Line 7"/>
        <xdr:cNvSpPr>
          <a:spLocks/>
        </xdr:cNvSpPr>
      </xdr:nvSpPr>
      <xdr:spPr>
        <a:xfrm flipH="1" flipV="1">
          <a:off x="1762125" y="3514725"/>
          <a:ext cx="108585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23</xdr:row>
      <xdr:rowOff>104775</xdr:rowOff>
    </xdr:from>
    <xdr:to>
      <xdr:col>6</xdr:col>
      <xdr:colOff>523875</xdr:colOff>
      <xdr:row>25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3724275" y="3838575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24</xdr:row>
      <xdr:rowOff>57150</xdr:rowOff>
    </xdr:from>
    <xdr:to>
      <xdr:col>6</xdr:col>
      <xdr:colOff>485775</xdr:colOff>
      <xdr:row>26</xdr:row>
      <xdr:rowOff>123825</xdr:rowOff>
    </xdr:to>
    <xdr:sp>
      <xdr:nvSpPr>
        <xdr:cNvPr id="1" name="Line 1"/>
        <xdr:cNvSpPr>
          <a:spLocks/>
        </xdr:cNvSpPr>
      </xdr:nvSpPr>
      <xdr:spPr>
        <a:xfrm flipV="1">
          <a:off x="3810000" y="3962400"/>
          <a:ext cx="0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16</xdr:row>
      <xdr:rowOff>47625</xdr:rowOff>
    </xdr:from>
    <xdr:to>
      <xdr:col>5</xdr:col>
      <xdr:colOff>276225</xdr:colOff>
      <xdr:row>19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2447925" y="2638425"/>
          <a:ext cx="552450" cy="590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21</xdr:row>
      <xdr:rowOff>104775</xdr:rowOff>
    </xdr:from>
    <xdr:to>
      <xdr:col>5</xdr:col>
      <xdr:colOff>95250</xdr:colOff>
      <xdr:row>25</xdr:row>
      <xdr:rowOff>38100</xdr:rowOff>
    </xdr:to>
    <xdr:sp>
      <xdr:nvSpPr>
        <xdr:cNvPr id="3" name="Line 3"/>
        <xdr:cNvSpPr>
          <a:spLocks/>
        </xdr:cNvSpPr>
      </xdr:nvSpPr>
      <xdr:spPr>
        <a:xfrm flipH="1" flipV="1">
          <a:off x="1876425" y="3505200"/>
          <a:ext cx="942975" cy="600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27</xdr:row>
      <xdr:rowOff>66675</xdr:rowOff>
    </xdr:from>
    <xdr:to>
      <xdr:col>3</xdr:col>
      <xdr:colOff>304800</xdr:colOff>
      <xdr:row>28</xdr:row>
      <xdr:rowOff>123825</xdr:rowOff>
    </xdr:to>
    <xdr:sp>
      <xdr:nvSpPr>
        <xdr:cNvPr id="4" name="Line 4"/>
        <xdr:cNvSpPr>
          <a:spLocks/>
        </xdr:cNvSpPr>
      </xdr:nvSpPr>
      <xdr:spPr>
        <a:xfrm flipV="1">
          <a:off x="2219325" y="4457700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20</xdr:row>
      <xdr:rowOff>9525</xdr:rowOff>
    </xdr:from>
    <xdr:to>
      <xdr:col>0</xdr:col>
      <xdr:colOff>638175</xdr:colOff>
      <xdr:row>29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219075" y="3248025"/>
          <a:ext cx="419100" cy="1581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25</xdr:row>
      <xdr:rowOff>9525</xdr:rowOff>
    </xdr:from>
    <xdr:to>
      <xdr:col>0</xdr:col>
      <xdr:colOff>628650</xdr:colOff>
      <xdr:row>29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266700" y="4076700"/>
          <a:ext cx="361950" cy="752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26</xdr:row>
      <xdr:rowOff>142875</xdr:rowOff>
    </xdr:from>
    <xdr:to>
      <xdr:col>1</xdr:col>
      <xdr:colOff>600075</xdr:colOff>
      <xdr:row>29</xdr:row>
      <xdr:rowOff>104775</xdr:rowOff>
    </xdr:to>
    <xdr:sp>
      <xdr:nvSpPr>
        <xdr:cNvPr id="7" name="Line 7"/>
        <xdr:cNvSpPr>
          <a:spLocks/>
        </xdr:cNvSpPr>
      </xdr:nvSpPr>
      <xdr:spPr>
        <a:xfrm flipV="1">
          <a:off x="1104900" y="4371975"/>
          <a:ext cx="1524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2">
      <selection activeCell="F29" sqref="F29"/>
    </sheetView>
  </sheetViews>
  <sheetFormatPr defaultColWidth="9.140625" defaultRowHeight="12.75"/>
  <cols>
    <col min="1" max="1" width="15.57421875" style="0" customWidth="1"/>
    <col min="6" max="6" width="17.8515625" style="0" customWidth="1"/>
    <col min="7" max="7" width="11.28125" style="0" customWidth="1"/>
  </cols>
  <sheetData>
    <row r="1" ht="12.75">
      <c r="A1" s="1" t="s">
        <v>0</v>
      </c>
    </row>
    <row r="3" spans="2:5" ht="12.75">
      <c r="B3" s="3" t="s">
        <v>4</v>
      </c>
      <c r="C3" s="3"/>
      <c r="D3" s="2"/>
      <c r="E3" s="2"/>
    </row>
    <row r="4" spans="1:5" ht="12.75">
      <c r="A4" s="1" t="s">
        <v>5</v>
      </c>
      <c r="B4" s="18" t="s">
        <v>6</v>
      </c>
      <c r="C4" s="19" t="s">
        <v>7</v>
      </c>
      <c r="D4" s="2" t="s">
        <v>8</v>
      </c>
      <c r="E4" s="2" t="s">
        <v>9</v>
      </c>
    </row>
    <row r="5" spans="1:5" ht="12.75">
      <c r="A5" s="4" t="s">
        <v>1</v>
      </c>
      <c r="B5" s="8">
        <v>4.5</v>
      </c>
      <c r="C5" s="9">
        <v>3</v>
      </c>
      <c r="D5" s="10">
        <v>800</v>
      </c>
      <c r="E5" s="11">
        <v>12</v>
      </c>
    </row>
    <row r="6" spans="1:5" ht="12.75">
      <c r="A6" s="5" t="s">
        <v>10</v>
      </c>
      <c r="B6" s="12">
        <v>3.5</v>
      </c>
      <c r="C6" s="13">
        <v>6</v>
      </c>
      <c r="D6" s="14">
        <v>1000</v>
      </c>
      <c r="E6" s="15">
        <v>10</v>
      </c>
    </row>
    <row r="8" spans="2:3" ht="12.75">
      <c r="B8" s="20" t="s">
        <v>6</v>
      </c>
      <c r="C8" s="20" t="s">
        <v>7</v>
      </c>
    </row>
    <row r="9" spans="1:3" ht="12.75">
      <c r="A9" s="1" t="s">
        <v>11</v>
      </c>
      <c r="B9" s="8">
        <v>17</v>
      </c>
      <c r="C9" s="9">
        <v>15</v>
      </c>
    </row>
    <row r="10" spans="1:3" ht="12.75">
      <c r="A10" s="1" t="s">
        <v>8</v>
      </c>
      <c r="B10" s="16">
        <v>1000</v>
      </c>
      <c r="C10" s="17">
        <v>700</v>
      </c>
    </row>
    <row r="12" spans="2:5" ht="12.75">
      <c r="B12" s="3" t="s">
        <v>12</v>
      </c>
      <c r="C12" s="3"/>
      <c r="D12" s="2"/>
      <c r="E12" s="2"/>
    </row>
    <row r="13" spans="1:5" ht="12.75">
      <c r="A13" s="1" t="s">
        <v>13</v>
      </c>
      <c r="B13" s="18" t="s">
        <v>6</v>
      </c>
      <c r="C13" s="19" t="s">
        <v>7</v>
      </c>
      <c r="D13" s="27" t="s">
        <v>14</v>
      </c>
      <c r="E13" s="2"/>
    </row>
    <row r="14" spans="1:4" ht="12.75">
      <c r="A14" s="4" t="s">
        <v>2</v>
      </c>
      <c r="B14" s="8">
        <v>2.25</v>
      </c>
      <c r="C14" s="9">
        <v>5.75</v>
      </c>
      <c r="D14" s="10">
        <v>600</v>
      </c>
    </row>
    <row r="15" spans="1:4" ht="12.75">
      <c r="A15" s="31" t="s">
        <v>3</v>
      </c>
      <c r="B15" s="32">
        <v>3.35</v>
      </c>
      <c r="C15" s="33">
        <v>2.95</v>
      </c>
      <c r="D15" s="34">
        <v>400</v>
      </c>
    </row>
    <row r="16" spans="1:4" ht="12.75">
      <c r="A16" s="5" t="s">
        <v>15</v>
      </c>
      <c r="B16" s="12">
        <v>6</v>
      </c>
      <c r="C16" s="13">
        <v>7.1</v>
      </c>
      <c r="D16" s="14">
        <v>700</v>
      </c>
    </row>
    <row r="19" spans="1:7" ht="12.75">
      <c r="A19" s="1" t="s">
        <v>16</v>
      </c>
      <c r="B19" s="25" t="s">
        <v>6</v>
      </c>
      <c r="C19" s="26" t="s">
        <v>7</v>
      </c>
      <c r="D19" s="1" t="s">
        <v>17</v>
      </c>
      <c r="G19" s="2" t="s">
        <v>9</v>
      </c>
    </row>
    <row r="20" spans="1:7" ht="12.75">
      <c r="A20" s="4" t="s">
        <v>1</v>
      </c>
      <c r="B20" s="21">
        <v>0</v>
      </c>
      <c r="C20" s="22">
        <v>700</v>
      </c>
      <c r="D20" s="57">
        <f>SUM(B20:C20)</f>
        <v>700</v>
      </c>
      <c r="F20" s="30" t="s">
        <v>18</v>
      </c>
      <c r="G20" s="6">
        <f>SUMPRODUCT(E5:E6,D20:D21)</f>
        <v>18400</v>
      </c>
    </row>
    <row r="21" spans="1:7" ht="12.75">
      <c r="A21" s="5" t="s">
        <v>10</v>
      </c>
      <c r="B21" s="23">
        <v>1000</v>
      </c>
      <c r="C21" s="24">
        <v>0</v>
      </c>
      <c r="D21" s="58">
        <f>SUM(B21:C21)</f>
        <v>1000</v>
      </c>
      <c r="F21" s="30" t="s">
        <v>19</v>
      </c>
      <c r="G21" s="28">
        <f>SUMPRODUCT(B5:C6,B20:C21)</f>
        <v>5600</v>
      </c>
    </row>
    <row r="22" spans="1:7" ht="12.75">
      <c r="A22" s="1" t="s">
        <v>20</v>
      </c>
      <c r="B22" s="59">
        <f>SUM(B20:B21)</f>
        <v>1000</v>
      </c>
      <c r="C22" s="60">
        <f>SUM(C20:C21)</f>
        <v>700</v>
      </c>
      <c r="F22" s="30" t="s">
        <v>21</v>
      </c>
      <c r="G22" s="28">
        <f>SUMPRODUCT(B9:C9,B22:C22)</f>
        <v>27500</v>
      </c>
    </row>
    <row r="23" spans="6:7" ht="13.5" thickBot="1">
      <c r="F23" s="30" t="s">
        <v>22</v>
      </c>
      <c r="G23" s="7">
        <f>SUMPRODUCT(B14:C16,B25:C27)</f>
        <v>7060</v>
      </c>
    </row>
    <row r="24" spans="1:7" ht="13.5" thickBot="1">
      <c r="A24" s="1" t="s">
        <v>16</v>
      </c>
      <c r="B24" s="18" t="s">
        <v>6</v>
      </c>
      <c r="C24" s="19" t="s">
        <v>7</v>
      </c>
      <c r="D24" s="1" t="s">
        <v>23</v>
      </c>
      <c r="F24" s="30" t="s">
        <v>24</v>
      </c>
      <c r="G24" s="29">
        <f>SUM(G20:G23)</f>
        <v>58560</v>
      </c>
    </row>
    <row r="25" spans="1:4" ht="12.75">
      <c r="A25" s="4" t="s">
        <v>2</v>
      </c>
      <c r="B25" s="21">
        <v>600</v>
      </c>
      <c r="C25" s="22">
        <v>0</v>
      </c>
      <c r="D25" s="57">
        <f>SUM(B25:C25)</f>
        <v>600</v>
      </c>
    </row>
    <row r="26" spans="1:4" ht="12.75">
      <c r="A26" s="31" t="s">
        <v>3</v>
      </c>
      <c r="B26" s="35">
        <v>0</v>
      </c>
      <c r="C26" s="36">
        <v>400</v>
      </c>
      <c r="D26" s="61">
        <f>SUM(B26:C26)</f>
        <v>400</v>
      </c>
    </row>
    <row r="27" spans="1:4" ht="12.75">
      <c r="A27" s="5" t="s">
        <v>15</v>
      </c>
      <c r="B27" s="23">
        <v>400</v>
      </c>
      <c r="C27" s="24">
        <v>300</v>
      </c>
      <c r="D27" s="58">
        <f>SUM(B27:C27)</f>
        <v>700</v>
      </c>
    </row>
    <row r="28" spans="1:3" ht="12.75">
      <c r="A28" s="1" t="s">
        <v>25</v>
      </c>
      <c r="B28" s="59">
        <f>SUM(B25:B27)</f>
        <v>1000</v>
      </c>
      <c r="C28" s="60">
        <f>SUM(C25:C27)</f>
        <v>700</v>
      </c>
    </row>
  </sheetData>
  <printOptions gridLines="1" headings="1" horizontalCentered="1" verticalCentered="1"/>
  <pageMargins left="0.75" right="0.75" top="1" bottom="1" header="0.5" footer="0.5"/>
  <pageSetup horizontalDpi="300" verticalDpi="300" orientation="landscape" scale="120" r:id="rId1"/>
  <headerFooter alignWithMargins="0">
    <oddHeader>&amp;Cconmine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Formulas="1" workbookViewId="0" topLeftCell="A1">
      <selection activeCell="A32" sqref="A32:A33"/>
    </sheetView>
  </sheetViews>
  <sheetFormatPr defaultColWidth="9.140625" defaultRowHeight="12.75"/>
  <cols>
    <col min="1" max="1" width="9.8515625" style="0" customWidth="1"/>
    <col min="2" max="2" width="9.57421875" style="0" customWidth="1"/>
    <col min="3" max="3" width="7.421875" style="0" customWidth="1"/>
    <col min="4" max="4" width="9.57421875" style="0" customWidth="1"/>
    <col min="5" max="5" width="2.57421875" style="0" customWidth="1"/>
    <col min="6" max="6" width="9.00390625" style="0" customWidth="1"/>
    <col min="7" max="7" width="15.7109375" style="0" customWidth="1"/>
  </cols>
  <sheetData>
    <row r="1" ht="12.75">
      <c r="A1" s="1" t="s">
        <v>0</v>
      </c>
    </row>
    <row r="3" spans="2:5" ht="12.75">
      <c r="B3" s="3" t="s">
        <v>4</v>
      </c>
      <c r="C3" s="3"/>
      <c r="D3" s="2"/>
      <c r="E3" s="2"/>
    </row>
    <row r="4" spans="1:5" ht="12.75">
      <c r="A4" s="1" t="s">
        <v>5</v>
      </c>
      <c r="B4" s="18" t="s">
        <v>6</v>
      </c>
      <c r="C4" s="19" t="s">
        <v>7</v>
      </c>
      <c r="D4" s="2" t="s">
        <v>8</v>
      </c>
      <c r="E4" s="2" t="s">
        <v>9</v>
      </c>
    </row>
    <row r="5" spans="1:5" ht="12.75">
      <c r="A5" s="4" t="s">
        <v>1</v>
      </c>
      <c r="B5" s="37">
        <v>4.5</v>
      </c>
      <c r="C5" s="38">
        <v>3</v>
      </c>
      <c r="D5" s="10">
        <v>800</v>
      </c>
      <c r="E5" s="39">
        <v>12</v>
      </c>
    </row>
    <row r="6" spans="1:5" ht="12.75">
      <c r="A6" s="5" t="s">
        <v>10</v>
      </c>
      <c r="B6" s="40">
        <v>3.5</v>
      </c>
      <c r="C6" s="41">
        <v>6</v>
      </c>
      <c r="D6" s="14">
        <v>1000</v>
      </c>
      <c r="E6" s="42">
        <v>10</v>
      </c>
    </row>
    <row r="8" spans="2:3" ht="12.75">
      <c r="B8" s="20" t="s">
        <v>6</v>
      </c>
      <c r="C8" s="20" t="s">
        <v>7</v>
      </c>
    </row>
    <row r="9" spans="1:3" ht="12.75">
      <c r="A9" s="1" t="s">
        <v>11</v>
      </c>
      <c r="B9" s="37">
        <v>17</v>
      </c>
      <c r="C9" s="38">
        <v>15</v>
      </c>
    </row>
    <row r="10" spans="1:3" ht="12.75">
      <c r="A10" s="1" t="s">
        <v>8</v>
      </c>
      <c r="B10" s="16">
        <v>1000</v>
      </c>
      <c r="C10" s="17">
        <v>700</v>
      </c>
    </row>
    <row r="12" spans="2:5" ht="12.75">
      <c r="B12" s="3" t="s">
        <v>12</v>
      </c>
      <c r="C12" s="3"/>
      <c r="D12" s="2"/>
      <c r="E12" s="2"/>
    </row>
    <row r="13" spans="1:5" ht="12.75">
      <c r="A13" s="1" t="s">
        <v>13</v>
      </c>
      <c r="B13" s="18" t="s">
        <v>6</v>
      </c>
      <c r="C13" s="19" t="s">
        <v>7</v>
      </c>
      <c r="D13" s="27" t="s">
        <v>14</v>
      </c>
      <c r="E13" s="2"/>
    </row>
    <row r="14" spans="1:4" ht="12.75">
      <c r="A14" s="4" t="s">
        <v>2</v>
      </c>
      <c r="B14" s="37">
        <v>2.25</v>
      </c>
      <c r="C14" s="38">
        <v>5.75</v>
      </c>
      <c r="D14" s="10">
        <v>600</v>
      </c>
    </row>
    <row r="15" spans="1:4" ht="12.75">
      <c r="A15" s="31" t="s">
        <v>3</v>
      </c>
      <c r="B15" s="43">
        <v>3.35</v>
      </c>
      <c r="C15" s="44">
        <v>2.95</v>
      </c>
      <c r="D15" s="34">
        <v>400</v>
      </c>
    </row>
    <row r="16" spans="1:6" ht="12.75">
      <c r="A16" s="5" t="s">
        <v>15</v>
      </c>
      <c r="B16" s="40">
        <v>6</v>
      </c>
      <c r="C16" s="41">
        <v>7.1</v>
      </c>
      <c r="D16" s="14">
        <v>700</v>
      </c>
      <c r="F16" s="63" t="s">
        <v>26</v>
      </c>
    </row>
    <row r="17" ht="12.75">
      <c r="F17" s="63" t="s">
        <v>27</v>
      </c>
    </row>
    <row r="19" spans="1:7" ht="12.75">
      <c r="A19" s="1" t="s">
        <v>16</v>
      </c>
      <c r="B19" s="25" t="s">
        <v>6</v>
      </c>
      <c r="C19" s="26" t="s">
        <v>7</v>
      </c>
      <c r="D19" s="1" t="s">
        <v>17</v>
      </c>
      <c r="G19" s="2" t="s">
        <v>9</v>
      </c>
    </row>
    <row r="20" spans="1:7" ht="12.75">
      <c r="A20" s="4" t="s">
        <v>1</v>
      </c>
      <c r="B20" s="45">
        <v>0</v>
      </c>
      <c r="C20" s="46">
        <v>700</v>
      </c>
      <c r="D20" s="57">
        <f>SUM(B20:C20)</f>
        <v>700</v>
      </c>
      <c r="F20" s="30" t="s">
        <v>18</v>
      </c>
      <c r="G20" s="47">
        <f>SUMPRODUCT(E5:E6,D20:D21)</f>
        <v>18400</v>
      </c>
    </row>
    <row r="21" spans="1:7" ht="12.75">
      <c r="A21" s="5" t="s">
        <v>10</v>
      </c>
      <c r="B21" s="48">
        <v>1000</v>
      </c>
      <c r="C21" s="49">
        <v>0</v>
      </c>
      <c r="D21" s="58">
        <f>SUM(B21:C21)</f>
        <v>1000</v>
      </c>
      <c r="F21" s="30" t="s">
        <v>19</v>
      </c>
      <c r="G21" s="50">
        <f>SUMPRODUCT(B5:C6,B20:C21)</f>
        <v>5600</v>
      </c>
    </row>
    <row r="22" spans="1:7" ht="12.75">
      <c r="A22" s="1" t="s">
        <v>20</v>
      </c>
      <c r="B22" s="59">
        <f>SUM(B20:B21)</f>
        <v>1000</v>
      </c>
      <c r="C22" s="60">
        <f>SUM(C20:C21)</f>
        <v>700</v>
      </c>
      <c r="F22" s="30" t="s">
        <v>21</v>
      </c>
      <c r="G22" s="50">
        <f>SUMPRODUCT(B9:C9,B22:C22)</f>
        <v>27500</v>
      </c>
    </row>
    <row r="23" spans="6:7" ht="13.5" thickBot="1">
      <c r="F23" s="30" t="s">
        <v>22</v>
      </c>
      <c r="G23" s="51">
        <f>SUMPRODUCT(B14:C16,B25:C27)</f>
        <v>7060</v>
      </c>
    </row>
    <row r="24" spans="1:7" ht="13.5" thickBot="1">
      <c r="A24" s="1" t="s">
        <v>16</v>
      </c>
      <c r="B24" s="18" t="s">
        <v>6</v>
      </c>
      <c r="C24" s="19" t="s">
        <v>7</v>
      </c>
      <c r="D24" s="1" t="s">
        <v>23</v>
      </c>
      <c r="F24" s="30" t="s">
        <v>24</v>
      </c>
      <c r="G24" s="29">
        <f>SUM(G20:G23)</f>
        <v>58560</v>
      </c>
    </row>
    <row r="25" spans="1:4" ht="12.75">
      <c r="A25" s="4" t="s">
        <v>2</v>
      </c>
      <c r="B25" s="45">
        <v>600</v>
      </c>
      <c r="C25" s="46">
        <v>0</v>
      </c>
      <c r="D25" s="57">
        <f>SUM(B25:C25)</f>
        <v>600</v>
      </c>
    </row>
    <row r="26" spans="1:4" ht="12.75">
      <c r="A26" s="31" t="s">
        <v>3</v>
      </c>
      <c r="B26" s="52">
        <v>0</v>
      </c>
      <c r="C26" s="53">
        <v>400</v>
      </c>
      <c r="D26" s="61">
        <f>SUM(B26:C26)</f>
        <v>400</v>
      </c>
    </row>
    <row r="27" spans="1:7" ht="12.75">
      <c r="A27" s="5" t="s">
        <v>15</v>
      </c>
      <c r="B27" s="48">
        <v>400</v>
      </c>
      <c r="C27" s="49">
        <v>300</v>
      </c>
      <c r="D27" s="58">
        <f>SUM(B27:C27)</f>
        <v>700</v>
      </c>
      <c r="G27" s="64" t="s">
        <v>28</v>
      </c>
    </row>
    <row r="28" spans="1:6" ht="12.75">
      <c r="A28" s="1" t="s">
        <v>25</v>
      </c>
      <c r="B28" s="59">
        <f>SUM(B25:B27)</f>
        <v>1000</v>
      </c>
      <c r="C28" s="60">
        <f>SUM(C25:C27)</f>
        <v>700</v>
      </c>
      <c r="F28" s="64" t="s">
        <v>29</v>
      </c>
    </row>
    <row r="29" ht="12.75">
      <c r="F29" s="64" t="s">
        <v>30</v>
      </c>
    </row>
    <row r="30" spans="4:6" ht="12.75">
      <c r="D30" s="64" t="s">
        <v>26</v>
      </c>
      <c r="F30" s="65" t="s">
        <v>31</v>
      </c>
    </row>
    <row r="31" ht="12.75">
      <c r="D31" s="65" t="s">
        <v>32</v>
      </c>
    </row>
    <row r="32" ht="12.75">
      <c r="A32" s="64" t="s">
        <v>33</v>
      </c>
    </row>
    <row r="33" ht="12.75">
      <c r="A33" s="64" t="s">
        <v>34</v>
      </c>
    </row>
  </sheetData>
  <printOptions gridLines="1" headings="1" horizontalCentered="1" verticalCentered="1"/>
  <pageMargins left="0.75" right="0.75" top="1" bottom="1" header="0.5" footer="0.5"/>
  <pageSetup fitToHeight="1" fitToWidth="1" horizontalDpi="300" verticalDpi="300" orientation="landscape" scale="92" r:id="rId2"/>
  <headerFooter alignWithMargins="0">
    <oddHeader>&amp;Cconmine</oddHeader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9">
      <selection activeCell="I14" sqref="I14"/>
    </sheetView>
  </sheetViews>
  <sheetFormatPr defaultColWidth="9.140625" defaultRowHeight="12.75"/>
  <cols>
    <col min="1" max="1" width="15.57421875" style="0" customWidth="1"/>
    <col min="6" max="6" width="17.8515625" style="0" customWidth="1"/>
    <col min="7" max="7" width="11.28125" style="0" customWidth="1"/>
  </cols>
  <sheetData>
    <row r="1" ht="12.75">
      <c r="A1" s="1" t="s">
        <v>0</v>
      </c>
    </row>
    <row r="3" spans="2:5" ht="12.75">
      <c r="B3" s="3" t="s">
        <v>4</v>
      </c>
      <c r="C3" s="3"/>
      <c r="D3" s="2"/>
      <c r="E3" s="2"/>
    </row>
    <row r="4" spans="1:5" ht="12.75">
      <c r="A4" s="1" t="s">
        <v>5</v>
      </c>
      <c r="B4" s="18" t="s">
        <v>6</v>
      </c>
      <c r="C4" s="19" t="s">
        <v>7</v>
      </c>
      <c r="D4" s="2" t="s">
        <v>8</v>
      </c>
      <c r="E4" s="2" t="s">
        <v>9</v>
      </c>
    </row>
    <row r="5" spans="1:5" ht="12.75">
      <c r="A5" s="4" t="s">
        <v>1</v>
      </c>
      <c r="B5" s="37">
        <v>4.5</v>
      </c>
      <c r="C5" s="38">
        <v>3</v>
      </c>
      <c r="D5" s="10">
        <v>800</v>
      </c>
      <c r="E5" s="39">
        <v>12</v>
      </c>
    </row>
    <row r="6" spans="1:5" ht="12.75">
      <c r="A6" s="5" t="s">
        <v>10</v>
      </c>
      <c r="B6" s="40">
        <v>3.5</v>
      </c>
      <c r="C6" s="41">
        <v>6</v>
      </c>
      <c r="D6" s="14">
        <v>1000</v>
      </c>
      <c r="E6" s="42">
        <v>10</v>
      </c>
    </row>
    <row r="8" spans="2:3" ht="12.75">
      <c r="B8" s="20" t="s">
        <v>6</v>
      </c>
      <c r="C8" s="20" t="s">
        <v>7</v>
      </c>
    </row>
    <row r="9" spans="1:3" ht="12.75">
      <c r="A9" s="1" t="s">
        <v>11</v>
      </c>
      <c r="B9" s="37">
        <v>17</v>
      </c>
      <c r="C9" s="38">
        <v>15</v>
      </c>
    </row>
    <row r="10" spans="1:3" ht="12.75">
      <c r="A10" s="1" t="s">
        <v>8</v>
      </c>
      <c r="B10" s="16">
        <v>1000</v>
      </c>
      <c r="C10" s="17">
        <v>700</v>
      </c>
    </row>
    <row r="12" spans="2:5" ht="12.75">
      <c r="B12" s="3" t="s">
        <v>12</v>
      </c>
      <c r="C12" s="3"/>
      <c r="D12" s="2"/>
      <c r="E12" s="2"/>
    </row>
    <row r="13" spans="1:5" ht="12.75">
      <c r="A13" s="1" t="s">
        <v>13</v>
      </c>
      <c r="B13" s="18" t="s">
        <v>6</v>
      </c>
      <c r="C13" s="19" t="s">
        <v>7</v>
      </c>
      <c r="D13" s="27" t="s">
        <v>14</v>
      </c>
      <c r="E13" s="2"/>
    </row>
    <row r="14" spans="1:4" ht="12.75">
      <c r="A14" s="4" t="s">
        <v>2</v>
      </c>
      <c r="B14" s="37">
        <v>2.25</v>
      </c>
      <c r="C14" s="38">
        <v>5.75</v>
      </c>
      <c r="D14" s="10">
        <v>600</v>
      </c>
    </row>
    <row r="15" spans="1:4" ht="12.75">
      <c r="A15" s="31" t="s">
        <v>3</v>
      </c>
      <c r="B15" s="43">
        <v>3.35</v>
      </c>
      <c r="C15" s="44">
        <v>2.95</v>
      </c>
      <c r="D15" s="34">
        <v>400</v>
      </c>
    </row>
    <row r="16" spans="1:4" ht="12.75">
      <c r="A16" s="5" t="s">
        <v>15</v>
      </c>
      <c r="B16" s="40">
        <v>6</v>
      </c>
      <c r="C16" s="41">
        <v>7.1</v>
      </c>
      <c r="D16" s="14">
        <v>700</v>
      </c>
    </row>
    <row r="19" spans="1:7" ht="12.75">
      <c r="A19" s="1" t="s">
        <v>16</v>
      </c>
      <c r="B19" s="25" t="s">
        <v>6</v>
      </c>
      <c r="C19" s="26" t="s">
        <v>7</v>
      </c>
      <c r="D19" s="1" t="s">
        <v>17</v>
      </c>
      <c r="G19" s="2" t="s">
        <v>9</v>
      </c>
    </row>
    <row r="20" spans="1:7" ht="12.75">
      <c r="A20" s="4" t="s">
        <v>1</v>
      </c>
      <c r="B20" s="45">
        <v>0</v>
      </c>
      <c r="C20" s="46">
        <v>700</v>
      </c>
      <c r="D20" s="57">
        <f>SUM(B20:C20)</f>
        <v>700</v>
      </c>
      <c r="F20" s="30" t="s">
        <v>18</v>
      </c>
      <c r="G20" s="47">
        <f>SUMPRODUCT(E5:E6,D20:D21)</f>
        <v>18400</v>
      </c>
    </row>
    <row r="21" spans="1:7" ht="12.75">
      <c r="A21" s="5" t="s">
        <v>10</v>
      </c>
      <c r="B21" s="48">
        <v>1000</v>
      </c>
      <c r="C21" s="49">
        <v>0</v>
      </c>
      <c r="D21" s="58">
        <f>SUM(B21:C21)</f>
        <v>1000</v>
      </c>
      <c r="F21" s="30" t="s">
        <v>19</v>
      </c>
      <c r="G21" s="50">
        <f>SUMPRODUCT(B5:C6,B20:C21)</f>
        <v>5600</v>
      </c>
    </row>
    <row r="22" spans="1:7" ht="12.75">
      <c r="A22" s="1" t="s">
        <v>20</v>
      </c>
      <c r="B22" s="59">
        <f>SUM(B20:B21)</f>
        <v>1000</v>
      </c>
      <c r="C22" s="60">
        <f>SUM(C20:C21)</f>
        <v>700</v>
      </c>
      <c r="F22" s="30" t="s">
        <v>21</v>
      </c>
      <c r="G22" s="50">
        <f>SUMPRODUCT(B9:C9,B22:C22)</f>
        <v>27500</v>
      </c>
    </row>
    <row r="23" spans="6:7" ht="13.5" thickBot="1">
      <c r="F23" s="30" t="s">
        <v>22</v>
      </c>
      <c r="G23" s="51">
        <f>SUMPRODUCT(B14:C16,B25:C27)</f>
        <v>7060</v>
      </c>
    </row>
    <row r="24" spans="1:7" ht="13.5" thickBot="1">
      <c r="A24" s="1" t="s">
        <v>16</v>
      </c>
      <c r="B24" s="18" t="s">
        <v>6</v>
      </c>
      <c r="C24" s="19" t="s">
        <v>7</v>
      </c>
      <c r="D24" s="1" t="s">
        <v>23</v>
      </c>
      <c r="F24" s="30" t="s">
        <v>24</v>
      </c>
      <c r="G24" s="29">
        <f>SUM(G20:G23)</f>
        <v>58560</v>
      </c>
    </row>
    <row r="25" spans="1:4" ht="12.75">
      <c r="A25" s="4" t="s">
        <v>2</v>
      </c>
      <c r="B25" s="45">
        <v>600</v>
      </c>
      <c r="C25" s="46">
        <v>0</v>
      </c>
      <c r="D25" s="57">
        <f>SUM(B25:C25)</f>
        <v>600</v>
      </c>
    </row>
    <row r="26" spans="1:4" ht="12.75">
      <c r="A26" s="31" t="s">
        <v>3</v>
      </c>
      <c r="B26" s="52">
        <v>0</v>
      </c>
      <c r="C26" s="53">
        <v>400</v>
      </c>
      <c r="D26" s="61">
        <f>SUM(B26:C26)</f>
        <v>400</v>
      </c>
    </row>
    <row r="27" spans="1:4" ht="12.75">
      <c r="A27" s="56" t="s">
        <v>15</v>
      </c>
      <c r="B27" s="54">
        <f>B22-SUM(B25:B26)</f>
        <v>400</v>
      </c>
      <c r="C27" s="55">
        <f>C22-SUM(C25:C26)</f>
        <v>300</v>
      </c>
      <c r="D27" s="62">
        <f>SUM(B27:C27)</f>
        <v>700</v>
      </c>
    </row>
  </sheetData>
  <printOptions gridLines="1" headings="1" horizontalCentered="1" verticalCentered="1"/>
  <pageMargins left="0.75" right="0.75" top="1" bottom="1" header="0.5" footer="0.5"/>
  <pageSetup horizontalDpi="300" verticalDpi="300" orientation="landscape" scale="125" r:id="rId1"/>
  <headerFooter alignWithMargins="0">
    <oddHeader>&amp;Cconmine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Formulas="1" workbookViewId="0" topLeftCell="A19">
      <selection activeCell="C29" sqref="C29"/>
    </sheetView>
  </sheetViews>
  <sheetFormatPr defaultColWidth="9.140625" defaultRowHeight="12.75"/>
  <cols>
    <col min="1" max="1" width="9.8515625" style="0" customWidth="1"/>
    <col min="2" max="2" width="9.57421875" style="0" customWidth="1"/>
    <col min="3" max="3" width="9.28125" style="0" customWidth="1"/>
    <col min="4" max="4" width="9.57421875" style="0" customWidth="1"/>
    <col min="5" max="5" width="2.57421875" style="0" customWidth="1"/>
    <col min="6" max="6" width="9.00390625" style="0" customWidth="1"/>
    <col min="7" max="7" width="15.7109375" style="0" customWidth="1"/>
  </cols>
  <sheetData>
    <row r="1" ht="12.75">
      <c r="A1" s="1" t="s">
        <v>0</v>
      </c>
    </row>
    <row r="3" spans="2:5" ht="12.75">
      <c r="B3" s="3" t="s">
        <v>4</v>
      </c>
      <c r="C3" s="3"/>
      <c r="D3" s="2"/>
      <c r="E3" s="2"/>
    </row>
    <row r="4" spans="1:5" ht="12.75">
      <c r="A4" s="1" t="s">
        <v>5</v>
      </c>
      <c r="B4" s="18" t="s">
        <v>6</v>
      </c>
      <c r="C4" s="19" t="s">
        <v>7</v>
      </c>
      <c r="D4" s="2" t="s">
        <v>8</v>
      </c>
      <c r="E4" s="2" t="s">
        <v>9</v>
      </c>
    </row>
    <row r="5" spans="1:5" ht="12.75">
      <c r="A5" s="4" t="s">
        <v>1</v>
      </c>
      <c r="B5" s="37">
        <v>4.5</v>
      </c>
      <c r="C5" s="38">
        <v>3</v>
      </c>
      <c r="D5" s="10">
        <v>800</v>
      </c>
      <c r="E5" s="39">
        <v>12</v>
      </c>
    </row>
    <row r="6" spans="1:5" ht="12.75">
      <c r="A6" s="5" t="s">
        <v>10</v>
      </c>
      <c r="B6" s="40">
        <v>3.5</v>
      </c>
      <c r="C6" s="41">
        <v>6</v>
      </c>
      <c r="D6" s="14">
        <v>1000</v>
      </c>
      <c r="E6" s="42">
        <v>10</v>
      </c>
    </row>
    <row r="8" spans="2:3" ht="12.75">
      <c r="B8" s="20" t="s">
        <v>6</v>
      </c>
      <c r="C8" s="20" t="s">
        <v>7</v>
      </c>
    </row>
    <row r="9" spans="1:3" ht="12.75">
      <c r="A9" s="1" t="s">
        <v>11</v>
      </c>
      <c r="B9" s="37">
        <v>17</v>
      </c>
      <c r="C9" s="38">
        <v>15</v>
      </c>
    </row>
    <row r="10" spans="1:3" ht="12.75">
      <c r="A10" s="1" t="s">
        <v>8</v>
      </c>
      <c r="B10" s="16">
        <v>1000</v>
      </c>
      <c r="C10" s="17">
        <v>700</v>
      </c>
    </row>
    <row r="12" spans="2:5" ht="12.75">
      <c r="B12" s="3" t="s">
        <v>12</v>
      </c>
      <c r="C12" s="3"/>
      <c r="D12" s="2"/>
      <c r="E12" s="2"/>
    </row>
    <row r="13" spans="1:5" ht="12.75">
      <c r="A13" s="1" t="s">
        <v>13</v>
      </c>
      <c r="B13" s="18" t="s">
        <v>6</v>
      </c>
      <c r="C13" s="19" t="s">
        <v>7</v>
      </c>
      <c r="D13" s="27" t="s">
        <v>14</v>
      </c>
      <c r="E13" s="2"/>
    </row>
    <row r="14" spans="1:4" ht="12.75">
      <c r="A14" s="4" t="s">
        <v>2</v>
      </c>
      <c r="B14" s="37">
        <v>2.25</v>
      </c>
      <c r="C14" s="38">
        <v>5.75</v>
      </c>
      <c r="D14" s="10">
        <v>600</v>
      </c>
    </row>
    <row r="15" spans="1:4" ht="12.75">
      <c r="A15" s="31" t="s">
        <v>3</v>
      </c>
      <c r="B15" s="43">
        <v>3.35</v>
      </c>
      <c r="C15" s="44">
        <v>2.95</v>
      </c>
      <c r="D15" s="34">
        <v>400</v>
      </c>
    </row>
    <row r="16" spans="1:6" ht="12.75">
      <c r="A16" s="5" t="s">
        <v>15</v>
      </c>
      <c r="B16" s="40">
        <v>6</v>
      </c>
      <c r="C16" s="41">
        <v>7.1</v>
      </c>
      <c r="D16" s="14">
        <v>700</v>
      </c>
      <c r="F16" s="63" t="s">
        <v>26</v>
      </c>
    </row>
    <row r="17" ht="12.75">
      <c r="F17" s="63" t="s">
        <v>27</v>
      </c>
    </row>
    <row r="19" spans="1:7" ht="12.75">
      <c r="A19" s="1" t="s">
        <v>16</v>
      </c>
      <c r="B19" s="25" t="s">
        <v>6</v>
      </c>
      <c r="C19" s="26" t="s">
        <v>7</v>
      </c>
      <c r="D19" s="1" t="s">
        <v>17</v>
      </c>
      <c r="G19" s="2" t="s">
        <v>9</v>
      </c>
    </row>
    <row r="20" spans="1:7" ht="12.75">
      <c r="A20" s="4" t="s">
        <v>1</v>
      </c>
      <c r="B20" s="45">
        <v>0</v>
      </c>
      <c r="C20" s="46">
        <v>700</v>
      </c>
      <c r="D20" s="57">
        <f>SUM(B20:C20)</f>
        <v>700</v>
      </c>
      <c r="F20" s="30" t="s">
        <v>18</v>
      </c>
      <c r="G20" s="47">
        <f>SUMPRODUCT(E5:E6,D20:D21)</f>
        <v>18400</v>
      </c>
    </row>
    <row r="21" spans="1:7" ht="12.75">
      <c r="A21" s="5" t="s">
        <v>10</v>
      </c>
      <c r="B21" s="48">
        <v>1000</v>
      </c>
      <c r="C21" s="49">
        <v>0</v>
      </c>
      <c r="D21" s="58">
        <f>SUM(B21:C21)</f>
        <v>1000</v>
      </c>
      <c r="F21" s="30" t="s">
        <v>19</v>
      </c>
      <c r="G21" s="50">
        <f>SUMPRODUCT(B5:C6,B20:C21)</f>
        <v>5600</v>
      </c>
    </row>
    <row r="22" spans="1:7" ht="12.75">
      <c r="A22" s="1" t="s">
        <v>20</v>
      </c>
      <c r="B22" s="59">
        <f>SUM(B20:B21)</f>
        <v>1000</v>
      </c>
      <c r="C22" s="60">
        <f>SUM(C20:C21)</f>
        <v>700</v>
      </c>
      <c r="F22" s="30" t="s">
        <v>21</v>
      </c>
      <c r="G22" s="50">
        <f>SUMPRODUCT(B9:C9,B22:C22)</f>
        <v>27500</v>
      </c>
    </row>
    <row r="23" spans="6:7" ht="13.5" thickBot="1">
      <c r="F23" s="30" t="s">
        <v>22</v>
      </c>
      <c r="G23" s="51">
        <f>SUMPRODUCT(B14:C16,B25:C27)</f>
        <v>7060</v>
      </c>
    </row>
    <row r="24" spans="1:7" ht="13.5" thickBot="1">
      <c r="A24" s="1" t="s">
        <v>16</v>
      </c>
      <c r="B24" s="18" t="s">
        <v>6</v>
      </c>
      <c r="C24" s="19" t="s">
        <v>7</v>
      </c>
      <c r="D24" s="1" t="s">
        <v>23</v>
      </c>
      <c r="F24" s="30" t="s">
        <v>24</v>
      </c>
      <c r="G24" s="29">
        <f>SUM(G20:G23)</f>
        <v>58560</v>
      </c>
    </row>
    <row r="25" spans="1:4" ht="12.75">
      <c r="A25" s="4" t="s">
        <v>2</v>
      </c>
      <c r="B25" s="45">
        <v>600</v>
      </c>
      <c r="C25" s="46">
        <v>0</v>
      </c>
      <c r="D25" s="57">
        <f>SUM(B25:C25)</f>
        <v>600</v>
      </c>
    </row>
    <row r="26" spans="1:6" ht="12.75">
      <c r="A26" s="31" t="s">
        <v>3</v>
      </c>
      <c r="B26" s="52">
        <v>0</v>
      </c>
      <c r="C26" s="53">
        <v>400</v>
      </c>
      <c r="D26" s="61">
        <f>SUM(B26:C26)</f>
        <v>400</v>
      </c>
      <c r="F26" s="64" t="s">
        <v>29</v>
      </c>
    </row>
    <row r="27" spans="1:6" ht="12.75">
      <c r="A27" s="56" t="s">
        <v>15</v>
      </c>
      <c r="B27" s="54">
        <f>B22-SUM(B25:B26)</f>
        <v>400</v>
      </c>
      <c r="C27" s="55">
        <f>C22-SUM(C25:C26)</f>
        <v>300</v>
      </c>
      <c r="D27" s="62">
        <f>SUM(B27:C27)</f>
        <v>700</v>
      </c>
      <c r="F27" s="64" t="s">
        <v>35</v>
      </c>
    </row>
    <row r="28" ht="12.75">
      <c r="G28" s="64" t="s">
        <v>28</v>
      </c>
    </row>
    <row r="30" ht="12.75">
      <c r="D30" s="64" t="s">
        <v>26</v>
      </c>
    </row>
    <row r="31" spans="1:4" ht="12.75">
      <c r="A31" s="64" t="s">
        <v>33</v>
      </c>
      <c r="B31" s="63" t="s">
        <v>36</v>
      </c>
      <c r="D31" s="65" t="s">
        <v>32</v>
      </c>
    </row>
    <row r="32" ht="12.75">
      <c r="A32" s="64" t="s">
        <v>34</v>
      </c>
    </row>
  </sheetData>
  <printOptions gridLines="1" headings="1" horizontalCentered="1" verticalCentered="1"/>
  <pageMargins left="0.75" right="0.75" top="1" bottom="1" header="0.5" footer="0.5"/>
  <pageSetup fitToHeight="1" fitToWidth="1" horizontalDpi="300" verticalDpi="300" orientation="landscape" scale="91" r:id="rId2"/>
  <headerFooter alignWithMargins="0">
    <oddHeader>&amp;Cconmine</oddHeader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Business/FOM - New Br</dc:creator>
  <cp:keywords/>
  <dc:description/>
  <cp:lastModifiedBy>Jonathan Eckstein</cp:lastModifiedBy>
  <cp:lastPrinted>1998-10-13T14:45:34Z</cp:lastPrinted>
  <dcterms:created xsi:type="dcterms:W3CDTF">1998-10-12T20:24:36Z</dcterms:created>
  <dcterms:modified xsi:type="dcterms:W3CDTF">2001-10-05T18:14:06Z</dcterms:modified>
  <cp:category/>
  <cp:version/>
  <cp:contentType/>
  <cp:contentStatus/>
</cp:coreProperties>
</file>