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Values" sheetId="1" r:id="rId1"/>
    <sheet name="Formulas" sheetId="2" r:id="rId2"/>
    <sheet name="Simulation Output 11" sheetId="3" r:id="rId3"/>
  </sheets>
  <externalReferences>
    <externalReference r:id="rId6"/>
  </externalReferences>
  <definedNames>
    <definedName name="_xlnm.Print_Area" localSheetId="2">'Simulation Output 11'!$A$1:$E$28</definedName>
  </definedNames>
  <calcPr fullCalcOnLoad="1"/>
</workbook>
</file>

<file path=xl/sharedStrings.xml><?xml version="1.0" encoding="utf-8"?>
<sst xmlns="http://schemas.openxmlformats.org/spreadsheetml/2006/main" count="84" uniqueCount="57">
  <si>
    <t>Newspaper Problem</t>
  </si>
  <si>
    <t>Cost per paper</t>
  </si>
  <si>
    <t>Retail price</t>
  </si>
  <si>
    <t>Return credit</t>
  </si>
  <si>
    <t>Demand</t>
  </si>
  <si>
    <t>Probability</t>
  </si>
  <si>
    <t>Stock</t>
  </si>
  <si>
    <t>Levels</t>
  </si>
  <si>
    <t>Stock Level</t>
  </si>
  <si>
    <t>Sales</t>
  </si>
  <si>
    <t>Left Over</t>
  </si>
  <si>
    <t>Revenue</t>
  </si>
  <si>
    <t>Cost</t>
  </si>
  <si>
    <t>Profit</t>
  </si>
  <si>
    <t>YASAI Simulation Output</t>
  </si>
  <si>
    <t>Workbook</t>
  </si>
  <si>
    <t>newspaper.xls</t>
  </si>
  <si>
    <t>Sheet</t>
  </si>
  <si>
    <t>Start Date</t>
  </si>
  <si>
    <t>Start Time</t>
  </si>
  <si>
    <t>Run Time (h:mm:ss)</t>
  </si>
  <si>
    <t>Scenarios:</t>
  </si>
  <si>
    <t>Sample Size:</t>
  </si>
  <si>
    <t>YASAI Version:</t>
  </si>
  <si>
    <t>Use Same Seed?</t>
  </si>
  <si>
    <t>Yes</t>
  </si>
  <si>
    <t>Random Number Seed:</t>
  </si>
  <si>
    <t>Parameter</t>
  </si>
  <si>
    <t>Scenario</t>
  </si>
  <si>
    <t>Output Name</t>
  </si>
  <si>
    <t>Observations</t>
  </si>
  <si>
    <t>Mean</t>
  </si>
  <si>
    <t>Standard
Deviation</t>
  </si>
  <si>
    <t>Minimum</t>
  </si>
  <si>
    <t>5th
Percentile</t>
  </si>
  <si>
    <t>10th
Percentile</t>
  </si>
  <si>
    <t>15th
Percentile</t>
  </si>
  <si>
    <t>20th
Percentile</t>
  </si>
  <si>
    <t>25th
Percentile</t>
  </si>
  <si>
    <t>30th
Percentile</t>
  </si>
  <si>
    <t>35th
Percentile</t>
  </si>
  <si>
    <t>40th
Percentile</t>
  </si>
  <si>
    <t>45th
Percentile</t>
  </si>
  <si>
    <t>50th
Percentile</t>
  </si>
  <si>
    <t>55th
Percentile</t>
  </si>
  <si>
    <t>60th
Percentile</t>
  </si>
  <si>
    <t>65th
Percentile</t>
  </si>
  <si>
    <t>70th
Percentile</t>
  </si>
  <si>
    <t>75th
Percentile</t>
  </si>
  <si>
    <t>80th
Percentile</t>
  </si>
  <si>
    <t>85th
Percentile</t>
  </si>
  <si>
    <t>90th
Percentile</t>
  </si>
  <si>
    <t>95th
Percentile</t>
  </si>
  <si>
    <t>Maximum</t>
  </si>
  <si>
    <t>Possible</t>
  </si>
  <si>
    <t>Expected Value</t>
  </si>
  <si>
    <t>Values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</si>
</sst>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9" fontId="0" fillId="2" borderId="2" xfId="2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9" fontId="0" fillId="2" borderId="4" xfId="2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9" fontId="0" fillId="2" borderId="6" xfId="2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44" fontId="0" fillId="0" borderId="7" xfId="0" applyNumberFormat="1" applyBorder="1" applyAlignment="1">
      <alignment/>
    </xf>
    <xf numFmtId="44" fontId="0" fillId="0" borderId="8" xfId="0" applyNumberFormat="1" applyBorder="1" applyAlignment="1">
      <alignment/>
    </xf>
    <xf numFmtId="44" fontId="0" fillId="0" borderId="9" xfId="0" applyNumberFormat="1" applyBorder="1" applyAlignment="1">
      <alignment/>
    </xf>
    <xf numFmtId="44" fontId="0" fillId="6" borderId="10" xfId="17" applyFill="1" applyBorder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9" fontId="0" fillId="0" borderId="0" xfId="0" applyNumberFormat="1" applyAlignment="1">
      <alignment horizontal="left"/>
    </xf>
    <xf numFmtId="21" fontId="0" fillId="0" borderId="0" xfId="0" applyNumberFormat="1" applyAlignment="1">
      <alignment horizontal="left"/>
    </xf>
    <xf numFmtId="0" fontId="1" fillId="0" borderId="0" xfId="0" applyFont="1" applyAlignment="1">
      <alignment horizontal="center" wrapText="1"/>
    </xf>
    <xf numFmtId="164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9" fontId="0" fillId="2" borderId="2" xfId="21" applyFill="1" applyBorder="1" applyAlignment="1">
      <alignment horizontal="center"/>
    </xf>
    <xf numFmtId="9" fontId="0" fillId="2" borderId="4" xfId="21" applyFill="1" applyBorder="1" applyAlignment="1">
      <alignment horizontal="center"/>
    </xf>
    <xf numFmtId="44" fontId="0" fillId="6" borderId="10" xfId="17" applyFill="1" applyBorder="1" applyAlignment="1">
      <alignment/>
    </xf>
    <xf numFmtId="9" fontId="0" fillId="2" borderId="6" xfId="2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10" xfId="0" applyFill="1" applyBorder="1" applyAlignment="1">
      <alignment horizontal="center"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/>
    </xf>
    <xf numFmtId="164" fontId="0" fillId="7" borderId="12" xfId="0" applyNumberFormat="1" applyFill="1" applyBorder="1" applyAlignment="1">
      <alignment/>
    </xf>
    <xf numFmtId="164" fontId="0" fillId="7" borderId="13" xfId="0" applyNumberFormat="1" applyFill="1" applyBorder="1" applyAlignment="1">
      <alignment/>
    </xf>
    <xf numFmtId="0" fontId="0" fillId="7" borderId="11" xfId="0" applyFill="1" applyBorder="1" applyAlignment="1">
      <alignment horizontal="center"/>
    </xf>
    <xf numFmtId="0" fontId="0" fillId="7" borderId="13" xfId="0" applyFill="1" applyBorder="1" applyAlignment="1">
      <alignment/>
    </xf>
    <xf numFmtId="44" fontId="0" fillId="8" borderId="14" xfId="17" applyFill="1" applyBorder="1" applyAlignment="1">
      <alignment/>
    </xf>
    <xf numFmtId="44" fontId="0" fillId="8" borderId="15" xfId="17" applyFill="1" applyBorder="1" applyAlignment="1">
      <alignment/>
    </xf>
    <xf numFmtId="44" fontId="0" fillId="8" borderId="16" xfId="17" applyFill="1" applyBorder="1" applyAlignment="1">
      <alignment/>
    </xf>
    <xf numFmtId="44" fontId="0" fillId="8" borderId="14" xfId="17" applyFill="1" applyBorder="1" applyAlignment="1">
      <alignment/>
    </xf>
    <xf numFmtId="44" fontId="0" fillId="8" borderId="15" xfId="17" applyFill="1" applyBorder="1" applyAlignment="1">
      <alignment/>
    </xf>
    <xf numFmtId="44" fontId="0" fillId="8" borderId="16" xfId="17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25</xdr:row>
      <xdr:rowOff>38100</xdr:rowOff>
    </xdr:from>
    <xdr:to>
      <xdr:col>4</xdr:col>
      <xdr:colOff>323850</xdr:colOff>
      <xdr:row>27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47675" y="4286250"/>
          <a:ext cx="39243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 stocking level of 25 gives the highest expected profit, although the expected demand level is almost exactly 30.</a:t>
          </a:r>
        </a:p>
      </xdr:txBody>
    </xdr:sp>
    <xdr:clientData/>
  </xdr:twoCellAnchor>
  <xdr:twoCellAnchor>
    <xdr:from>
      <xdr:col>0</xdr:col>
      <xdr:colOff>1181100</xdr:colOff>
      <xdr:row>14</xdr:row>
      <xdr:rowOff>9525</xdr:rowOff>
    </xdr:from>
    <xdr:to>
      <xdr:col>1</xdr:col>
      <xdr:colOff>0</xdr:colOff>
      <xdr:row>25</xdr:row>
      <xdr:rowOff>28575</xdr:rowOff>
    </xdr:to>
    <xdr:sp>
      <xdr:nvSpPr>
        <xdr:cNvPr id="2" name="Line 4"/>
        <xdr:cNvSpPr>
          <a:spLocks/>
        </xdr:cNvSpPr>
      </xdr:nvSpPr>
      <xdr:spPr>
        <a:xfrm flipH="1" flipV="1">
          <a:off x="1181100" y="2295525"/>
          <a:ext cx="95250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21</xdr:row>
      <xdr:rowOff>9525</xdr:rowOff>
    </xdr:from>
    <xdr:to>
      <xdr:col>1</xdr:col>
      <xdr:colOff>419100</xdr:colOff>
      <xdr:row>25</xdr:row>
      <xdr:rowOff>38100</xdr:rowOff>
    </xdr:to>
    <xdr:sp>
      <xdr:nvSpPr>
        <xdr:cNvPr id="3" name="Line 5"/>
        <xdr:cNvSpPr>
          <a:spLocks/>
        </xdr:cNvSpPr>
      </xdr:nvSpPr>
      <xdr:spPr>
        <a:xfrm flipV="1">
          <a:off x="1562100" y="3609975"/>
          <a:ext cx="1333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eckstie\Application%20Data\Microsoft\AddIns\YASAI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ASAI Blank Sheet"/>
    </sheetNames>
    <definedNames>
      <definedName name="gentable"/>
      <definedName name="Parameter"/>
      <definedName name="simOutpu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G1" sqref="G1"/>
    </sheetView>
  </sheetViews>
  <sheetFormatPr defaultColWidth="9.140625" defaultRowHeight="12.75"/>
  <cols>
    <col min="1" max="1" width="17.8515625" style="0" bestFit="1" customWidth="1"/>
    <col min="3" max="3" width="4.8515625" style="0" customWidth="1"/>
    <col min="5" max="5" width="10.8515625" style="0" bestFit="1" customWidth="1"/>
    <col min="6" max="6" width="4.57421875" style="0" customWidth="1"/>
    <col min="7" max="7" width="8.57421875" style="0" bestFit="1" customWidth="1"/>
  </cols>
  <sheetData>
    <row r="1" spans="1:7" ht="12.75">
      <c r="A1" s="2" t="s">
        <v>0</v>
      </c>
      <c r="G1" s="1" t="s">
        <v>54</v>
      </c>
    </row>
    <row r="2" spans="4:7" ht="13.5" thickBot="1">
      <c r="D2" s="1" t="s">
        <v>4</v>
      </c>
      <c r="E2" s="1" t="s">
        <v>5</v>
      </c>
      <c r="G2" s="1" t="s">
        <v>6</v>
      </c>
    </row>
    <row r="3" spans="1:7" ht="12.75">
      <c r="A3" s="2" t="s">
        <v>1</v>
      </c>
      <c r="B3" s="44">
        <v>0.35</v>
      </c>
      <c r="D3" s="3">
        <v>20</v>
      </c>
      <c r="E3" s="4">
        <v>0.01</v>
      </c>
      <c r="G3" s="1" t="s">
        <v>7</v>
      </c>
    </row>
    <row r="4" spans="1:7" ht="12.75">
      <c r="A4" s="2" t="s">
        <v>2</v>
      </c>
      <c r="B4" s="45">
        <v>0.45</v>
      </c>
      <c r="D4" s="5">
        <v>21</v>
      </c>
      <c r="E4" s="6">
        <v>0.02</v>
      </c>
      <c r="G4" s="9">
        <v>20</v>
      </c>
    </row>
    <row r="5" spans="1:7" ht="13.5" thickBot="1">
      <c r="A5" s="2" t="s">
        <v>3</v>
      </c>
      <c r="B5" s="46">
        <v>0.05</v>
      </c>
      <c r="D5" s="5">
        <v>22</v>
      </c>
      <c r="E5" s="6">
        <v>0.03</v>
      </c>
      <c r="G5" s="10">
        <f>G4+5</f>
        <v>25</v>
      </c>
    </row>
    <row r="6" spans="4:7" ht="12.75">
      <c r="D6" s="5">
        <v>23</v>
      </c>
      <c r="E6" s="6">
        <v>0.04</v>
      </c>
      <c r="G6" s="10">
        <f>G5+5</f>
        <v>30</v>
      </c>
    </row>
    <row r="7" spans="1:7" ht="12.75">
      <c r="A7" s="12" t="s">
        <v>8</v>
      </c>
      <c r="B7" s="13">
        <f>[1]!Parameter(G4:G8,1,A7)</f>
        <v>30</v>
      </c>
      <c r="D7" s="5">
        <v>24</v>
      </c>
      <c r="E7" s="6">
        <v>0.05</v>
      </c>
      <c r="G7" s="10">
        <f>G6+5</f>
        <v>35</v>
      </c>
    </row>
    <row r="8" spans="4:7" ht="12.75">
      <c r="D8" s="5">
        <v>25</v>
      </c>
      <c r="E8" s="6">
        <v>0.06</v>
      </c>
      <c r="G8" s="11">
        <f>G7+5</f>
        <v>40</v>
      </c>
    </row>
    <row r="9" spans="1:5" ht="12.75">
      <c r="A9" s="12" t="s">
        <v>4</v>
      </c>
      <c r="B9" s="14">
        <f>[1]!gentable(D3:D23,E3:E23)</f>
        <v>40</v>
      </c>
      <c r="D9" s="5">
        <v>26</v>
      </c>
      <c r="E9" s="6">
        <v>0.06</v>
      </c>
    </row>
    <row r="10" spans="4:5" ht="12.75">
      <c r="D10" s="5">
        <v>27</v>
      </c>
      <c r="E10" s="6">
        <v>0.07</v>
      </c>
    </row>
    <row r="11" spans="1:5" ht="12.75">
      <c r="A11" s="2" t="s">
        <v>9</v>
      </c>
      <c r="B11" s="16">
        <f>MIN(B7,B9)</f>
        <v>30</v>
      </c>
      <c r="D11" s="5">
        <v>28</v>
      </c>
      <c r="E11" s="6">
        <v>0.07</v>
      </c>
    </row>
    <row r="12" spans="1:5" ht="12.75">
      <c r="A12" s="2" t="s">
        <v>10</v>
      </c>
      <c r="B12" s="17">
        <f>B7-B11</f>
        <v>0</v>
      </c>
      <c r="D12" s="5">
        <v>29</v>
      </c>
      <c r="E12" s="6">
        <v>0.07</v>
      </c>
    </row>
    <row r="13" spans="4:5" ht="12.75">
      <c r="D13" s="5">
        <v>30</v>
      </c>
      <c r="E13" s="6">
        <v>0.07</v>
      </c>
    </row>
    <row r="14" spans="1:5" ht="12.75">
      <c r="A14" s="12" t="s">
        <v>11</v>
      </c>
      <c r="B14" s="18">
        <f>B4*B11</f>
        <v>13.5</v>
      </c>
      <c r="D14" s="5">
        <v>31</v>
      </c>
      <c r="E14" s="6">
        <v>0.07</v>
      </c>
    </row>
    <row r="15" spans="1:5" ht="12.75">
      <c r="A15" s="12" t="s">
        <v>12</v>
      </c>
      <c r="B15" s="19">
        <f>B7*B3</f>
        <v>10.5</v>
      </c>
      <c r="D15" s="5">
        <v>32</v>
      </c>
      <c r="E15" s="6">
        <v>0.07</v>
      </c>
    </row>
    <row r="16" spans="1:5" ht="12.75">
      <c r="A16" s="12" t="s">
        <v>3</v>
      </c>
      <c r="B16" s="20">
        <f>B12*B5</f>
        <v>0</v>
      </c>
      <c r="D16" s="5">
        <v>33</v>
      </c>
      <c r="E16" s="6">
        <v>0.06</v>
      </c>
    </row>
    <row r="17" spans="1:5" ht="12.75">
      <c r="A17" s="12" t="s">
        <v>13</v>
      </c>
      <c r="B17" s="21">
        <f>[1]!simOutput(B14-B15+B16,A17)</f>
        <v>3</v>
      </c>
      <c r="D17" s="5">
        <v>34</v>
      </c>
      <c r="E17" s="6">
        <v>0.05</v>
      </c>
    </row>
    <row r="18" spans="4:5" ht="12.75">
      <c r="D18" s="5">
        <v>35</v>
      </c>
      <c r="E18" s="6">
        <v>0.04</v>
      </c>
    </row>
    <row r="19" spans="4:5" ht="12.75">
      <c r="D19" s="5">
        <v>36</v>
      </c>
      <c r="E19" s="6">
        <v>0.04</v>
      </c>
    </row>
    <row r="20" spans="4:5" ht="12.75">
      <c r="D20" s="5">
        <v>37</v>
      </c>
      <c r="E20" s="6">
        <v>0.03</v>
      </c>
    </row>
    <row r="21" spans="4:5" ht="12.75">
      <c r="D21" s="5">
        <v>38</v>
      </c>
      <c r="E21" s="6">
        <v>0.03</v>
      </c>
    </row>
    <row r="22" spans="4:5" ht="12.75">
      <c r="D22" s="5">
        <v>39</v>
      </c>
      <c r="E22" s="6">
        <v>0.03</v>
      </c>
    </row>
    <row r="23" spans="4:5" ht="12.75">
      <c r="D23" s="7">
        <v>40</v>
      </c>
      <c r="E23" s="8">
        <v>0.03</v>
      </c>
    </row>
    <row r="24" spans="4:5" ht="12.75">
      <c r="D24" s="29"/>
      <c r="E24" s="28">
        <f>SUM(E3:E23)</f>
        <v>1.0000000000000004</v>
      </c>
    </row>
    <row r="25" ht="12.75">
      <c r="E25" s="1"/>
    </row>
    <row r="26" spans="4:5" ht="12.75">
      <c r="D26" s="36" t="s">
        <v>55</v>
      </c>
      <c r="E26" s="37">
        <f>SUMPRODUCT(D3:D23,E3:E23)</f>
        <v>29.99</v>
      </c>
    </row>
  </sheetData>
  <printOptions gridLines="1" headings="1" horizontalCentered="1" verticalCentered="1"/>
  <pageMargins left="0.75" right="0.75" top="1" bottom="1" header="0.5" footer="0.5"/>
  <pageSetup horizontalDpi="600" verticalDpi="600" orientation="landscape" scale="125" r:id="rId1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Formulas="1" workbookViewId="0" topLeftCell="A1">
      <selection activeCell="G1" sqref="G1:G3"/>
    </sheetView>
  </sheetViews>
  <sheetFormatPr defaultColWidth="9.140625" defaultRowHeight="12.75"/>
  <cols>
    <col min="1" max="1" width="10.00390625" style="0" bestFit="1" customWidth="1"/>
    <col min="2" max="2" width="14.00390625" style="0" bestFit="1" customWidth="1"/>
    <col min="3" max="3" width="2.28125" style="0" customWidth="1"/>
    <col min="4" max="4" width="7.8515625" style="0" bestFit="1" customWidth="1"/>
    <col min="5" max="5" width="15.00390625" style="0" bestFit="1" customWidth="1"/>
    <col min="6" max="6" width="2.140625" style="0" customWidth="1"/>
    <col min="7" max="7" width="8.57421875" style="0" bestFit="1" customWidth="1"/>
  </cols>
  <sheetData>
    <row r="1" spans="1:7" ht="12.75">
      <c r="A1" s="2" t="s">
        <v>0</v>
      </c>
      <c r="G1" s="1" t="s">
        <v>54</v>
      </c>
    </row>
    <row r="2" spans="4:7" ht="13.5" thickBot="1">
      <c r="D2" s="1" t="s">
        <v>4</v>
      </c>
      <c r="E2" s="1" t="s">
        <v>5</v>
      </c>
      <c r="G2" s="1" t="s">
        <v>6</v>
      </c>
    </row>
    <row r="3" spans="1:7" ht="12.75">
      <c r="A3" s="2" t="s">
        <v>1</v>
      </c>
      <c r="B3" s="47">
        <v>0.35</v>
      </c>
      <c r="D3" s="3">
        <v>20</v>
      </c>
      <c r="E3" s="30">
        <v>0.01</v>
      </c>
      <c r="G3" s="1" t="s">
        <v>7</v>
      </c>
    </row>
    <row r="4" spans="1:7" ht="12.75">
      <c r="A4" s="2" t="s">
        <v>2</v>
      </c>
      <c r="B4" s="48">
        <v>0.45</v>
      </c>
      <c r="D4" s="5">
        <v>21</v>
      </c>
      <c r="E4" s="31">
        <v>0.02</v>
      </c>
      <c r="G4" s="9">
        <v>20</v>
      </c>
    </row>
    <row r="5" spans="1:7" ht="13.5" thickBot="1">
      <c r="A5" s="2" t="s">
        <v>3</v>
      </c>
      <c r="B5" s="49">
        <v>0.05</v>
      </c>
      <c r="D5" s="5">
        <v>22</v>
      </c>
      <c r="E5" s="31">
        <v>0.03</v>
      </c>
      <c r="G5" s="10">
        <f>G4+5</f>
        <v>25</v>
      </c>
    </row>
    <row r="6" spans="4:7" ht="12.75">
      <c r="D6" s="5">
        <v>23</v>
      </c>
      <c r="E6" s="31">
        <v>0.04</v>
      </c>
      <c r="G6" s="10">
        <f>G5+5</f>
        <v>30</v>
      </c>
    </row>
    <row r="7" spans="1:7" ht="12.75">
      <c r="A7" s="12" t="s">
        <v>8</v>
      </c>
      <c r="B7" s="13">
        <f>[1]!Parameter(G4:G8,1,A7)</f>
        <v>30</v>
      </c>
      <c r="D7" s="5">
        <v>24</v>
      </c>
      <c r="E7" s="31">
        <v>0.05</v>
      </c>
      <c r="G7" s="10">
        <f>G6+5</f>
        <v>35</v>
      </c>
    </row>
    <row r="8" spans="4:7" ht="12.75">
      <c r="D8" s="5">
        <v>25</v>
      </c>
      <c r="E8" s="31">
        <v>0.06</v>
      </c>
      <c r="G8" s="11">
        <f>G7+5</f>
        <v>40</v>
      </c>
    </row>
    <row r="9" spans="1:5" ht="12.75">
      <c r="A9" s="12" t="s">
        <v>4</v>
      </c>
      <c r="B9" s="14">
        <f>[1]!gentable(D3:D23,E3:E23)</f>
        <v>34</v>
      </c>
      <c r="D9" s="5">
        <v>26</v>
      </c>
      <c r="E9" s="31">
        <v>0.06</v>
      </c>
    </row>
    <row r="10" spans="4:5" ht="12.75">
      <c r="D10" s="5">
        <v>27</v>
      </c>
      <c r="E10" s="31">
        <v>0.07</v>
      </c>
    </row>
    <row r="11" spans="1:5" ht="12.75">
      <c r="A11" s="2" t="s">
        <v>9</v>
      </c>
      <c r="B11" s="16">
        <f>MIN(B7,B9)</f>
        <v>30</v>
      </c>
      <c r="D11" s="5">
        <v>28</v>
      </c>
      <c r="E11" s="31">
        <v>0.07</v>
      </c>
    </row>
    <row r="12" spans="1:5" ht="12.75">
      <c r="A12" s="2" t="s">
        <v>10</v>
      </c>
      <c r="B12" s="17">
        <f>B7-B11</f>
        <v>0</v>
      </c>
      <c r="D12" s="5">
        <v>29</v>
      </c>
      <c r="E12" s="31">
        <v>0.07</v>
      </c>
    </row>
    <row r="13" spans="4:5" ht="12.75">
      <c r="D13" s="5">
        <v>30</v>
      </c>
      <c r="E13" s="31">
        <v>0.07</v>
      </c>
    </row>
    <row r="14" spans="1:5" ht="12.75">
      <c r="A14" s="12" t="s">
        <v>11</v>
      </c>
      <c r="B14" s="18">
        <f>B4*B11</f>
        <v>13.5</v>
      </c>
      <c r="D14" s="5">
        <v>31</v>
      </c>
      <c r="E14" s="31">
        <v>0.07</v>
      </c>
    </row>
    <row r="15" spans="1:5" ht="12.75">
      <c r="A15" s="12" t="s">
        <v>12</v>
      </c>
      <c r="B15" s="19">
        <f>B7*B3</f>
        <v>10.5</v>
      </c>
      <c r="D15" s="5">
        <v>32</v>
      </c>
      <c r="E15" s="31">
        <v>0.07</v>
      </c>
    </row>
    <row r="16" spans="1:5" ht="12.75">
      <c r="A16" s="12" t="s">
        <v>3</v>
      </c>
      <c r="B16" s="20">
        <f>B12*B5</f>
        <v>0</v>
      </c>
      <c r="D16" s="5">
        <v>33</v>
      </c>
      <c r="E16" s="31">
        <v>0.06</v>
      </c>
    </row>
    <row r="17" spans="1:5" ht="12.75">
      <c r="A17" s="12" t="s">
        <v>13</v>
      </c>
      <c r="B17" s="32">
        <f>[1]!simOutput(B14-B15+B16,A17)</f>
        <v>3</v>
      </c>
      <c r="D17" s="5">
        <v>34</v>
      </c>
      <c r="E17" s="31">
        <v>0.05</v>
      </c>
    </row>
    <row r="18" spans="4:5" ht="12.75">
      <c r="D18" s="5">
        <v>35</v>
      </c>
      <c r="E18" s="31">
        <v>0.04</v>
      </c>
    </row>
    <row r="19" spans="4:5" ht="12.75">
      <c r="D19" s="5">
        <v>36</v>
      </c>
      <c r="E19" s="31">
        <v>0.04</v>
      </c>
    </row>
    <row r="20" spans="4:5" ht="12.75">
      <c r="D20" s="5">
        <v>37</v>
      </c>
      <c r="E20" s="31">
        <v>0.03</v>
      </c>
    </row>
    <row r="21" spans="4:5" ht="12.75">
      <c r="D21" s="5">
        <v>38</v>
      </c>
      <c r="E21" s="31">
        <v>0.03</v>
      </c>
    </row>
    <row r="22" spans="4:5" ht="12.75">
      <c r="D22" s="5">
        <v>39</v>
      </c>
      <c r="E22" s="31">
        <v>0.03</v>
      </c>
    </row>
    <row r="23" spans="4:5" ht="12.75">
      <c r="D23" s="7">
        <v>40</v>
      </c>
      <c r="E23" s="33">
        <v>0.03</v>
      </c>
    </row>
    <row r="24" spans="4:5" ht="12.75">
      <c r="D24" s="29"/>
      <c r="E24" s="28">
        <f>SUM(E3:E23)</f>
        <v>1.0000000000000004</v>
      </c>
    </row>
    <row r="25" ht="12.75">
      <c r="E25" s="1"/>
    </row>
    <row r="26" spans="4:5" ht="12.75">
      <c r="D26" s="36" t="s">
        <v>55</v>
      </c>
      <c r="E26" s="37">
        <f>SUMPRODUCT(D3:D23,E3:E23)</f>
        <v>29.99</v>
      </c>
    </row>
  </sheetData>
  <printOptions gridLines="1" headings="1" horizontalCentered="1" vertic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24"/>
  <sheetViews>
    <sheetView workbookViewId="0" topLeftCell="A1">
      <selection activeCell="B24" sqref="B24"/>
    </sheetView>
  </sheetViews>
  <sheetFormatPr defaultColWidth="9.140625" defaultRowHeight="12.75"/>
  <cols>
    <col min="1" max="1" width="19.140625" style="0" bestFit="1" customWidth="1"/>
    <col min="2" max="2" width="12.8515625" style="0" bestFit="1" customWidth="1"/>
    <col min="3" max="3" width="22.57421875" style="0" bestFit="1" customWidth="1"/>
    <col min="4" max="4" width="6.140625" style="0" bestFit="1" customWidth="1"/>
    <col min="5" max="5" width="9.57421875" style="0" bestFit="1" customWidth="1"/>
    <col min="6" max="6" width="9.421875" style="0" bestFit="1" customWidth="1"/>
    <col min="7" max="25" width="10.28125" style="0" bestFit="1" customWidth="1"/>
    <col min="26" max="26" width="10.00390625" style="0" bestFit="1" customWidth="1"/>
  </cols>
  <sheetData>
    <row r="1" spans="1:2" ht="12.75">
      <c r="A1" s="34" t="s">
        <v>14</v>
      </c>
      <c r="B1" s="35"/>
    </row>
    <row r="3" spans="1:4" ht="12.75">
      <c r="A3" s="2" t="s">
        <v>15</v>
      </c>
      <c r="B3" s="22" t="s">
        <v>16</v>
      </c>
      <c r="C3" s="2" t="s">
        <v>23</v>
      </c>
      <c r="D3">
        <v>1.1</v>
      </c>
    </row>
    <row r="4" spans="1:4" ht="12.75">
      <c r="A4" s="2" t="s">
        <v>17</v>
      </c>
      <c r="B4" s="22" t="s">
        <v>56</v>
      </c>
      <c r="C4" s="2" t="s">
        <v>24</v>
      </c>
      <c r="D4" t="s">
        <v>25</v>
      </c>
    </row>
    <row r="5" spans="1:4" ht="12.75">
      <c r="A5" s="2" t="s">
        <v>18</v>
      </c>
      <c r="B5" s="23">
        <v>37985</v>
      </c>
      <c r="C5" s="2" t="s">
        <v>26</v>
      </c>
      <c r="D5">
        <v>1</v>
      </c>
    </row>
    <row r="6" spans="1:2" ht="12.75">
      <c r="A6" s="2" t="s">
        <v>19</v>
      </c>
      <c r="B6" s="24">
        <v>0.5865856481481482</v>
      </c>
    </row>
    <row r="7" spans="1:2" ht="12.75">
      <c r="A7" s="2" t="s">
        <v>20</v>
      </c>
      <c r="B7" s="25">
        <v>4.6296296296296294E-05</v>
      </c>
    </row>
    <row r="8" spans="1:2" ht="12.75">
      <c r="A8" s="2" t="s">
        <v>21</v>
      </c>
      <c r="B8" s="22">
        <v>5</v>
      </c>
    </row>
    <row r="9" spans="1:2" ht="12.75">
      <c r="A9" s="2" t="s">
        <v>22</v>
      </c>
      <c r="B9" s="22">
        <v>1000</v>
      </c>
    </row>
    <row r="11" ht="12.75">
      <c r="B11" s="1" t="s">
        <v>27</v>
      </c>
    </row>
    <row r="12" spans="1:2" ht="12.75">
      <c r="A12" s="1" t="s">
        <v>28</v>
      </c>
      <c r="B12" s="15" t="s">
        <v>8</v>
      </c>
    </row>
    <row r="13" spans="1:2" ht="13.5" thickBot="1">
      <c r="A13" s="15">
        <v>1</v>
      </c>
      <c r="B13">
        <v>20</v>
      </c>
    </row>
    <row r="14" spans="1:2" ht="13.5" thickBot="1">
      <c r="A14" s="42">
        <v>2</v>
      </c>
      <c r="B14" s="43">
        <v>25</v>
      </c>
    </row>
    <row r="15" spans="1:2" ht="12.75">
      <c r="A15" s="15">
        <v>3</v>
      </c>
      <c r="B15">
        <v>30</v>
      </c>
    </row>
    <row r="16" spans="1:2" ht="12.75">
      <c r="A16" s="15">
        <v>4</v>
      </c>
      <c r="B16">
        <v>35</v>
      </c>
    </row>
    <row r="17" spans="1:2" ht="12.75">
      <c r="A17" s="15">
        <v>5</v>
      </c>
      <c r="B17">
        <v>40</v>
      </c>
    </row>
    <row r="19" spans="1:26" ht="25.5">
      <c r="A19" s="1" t="s">
        <v>29</v>
      </c>
      <c r="B19" s="1" t="s">
        <v>28</v>
      </c>
      <c r="C19" s="1" t="s">
        <v>30</v>
      </c>
      <c r="D19" s="1" t="s">
        <v>31</v>
      </c>
      <c r="E19" s="26" t="s">
        <v>32</v>
      </c>
      <c r="F19" s="1" t="s">
        <v>33</v>
      </c>
      <c r="G19" s="26" t="s">
        <v>34</v>
      </c>
      <c r="H19" s="26" t="s">
        <v>35</v>
      </c>
      <c r="I19" s="26" t="s">
        <v>36</v>
      </c>
      <c r="J19" s="26" t="s">
        <v>37</v>
      </c>
      <c r="K19" s="26" t="s">
        <v>38</v>
      </c>
      <c r="L19" s="26" t="s">
        <v>39</v>
      </c>
      <c r="M19" s="26" t="s">
        <v>40</v>
      </c>
      <c r="N19" s="26" t="s">
        <v>41</v>
      </c>
      <c r="O19" s="26" t="s">
        <v>42</v>
      </c>
      <c r="P19" s="26" t="s">
        <v>43</v>
      </c>
      <c r="Q19" s="26" t="s">
        <v>44</v>
      </c>
      <c r="R19" s="26" t="s">
        <v>45</v>
      </c>
      <c r="S19" s="26" t="s">
        <v>46</v>
      </c>
      <c r="T19" s="26" t="s">
        <v>47</v>
      </c>
      <c r="U19" s="26" t="s">
        <v>48</v>
      </c>
      <c r="V19" s="26" t="s">
        <v>49</v>
      </c>
      <c r="W19" s="26" t="s">
        <v>50</v>
      </c>
      <c r="X19" s="26" t="s">
        <v>51</v>
      </c>
      <c r="Y19" s="26" t="s">
        <v>52</v>
      </c>
      <c r="Z19" s="1" t="s">
        <v>53</v>
      </c>
    </row>
    <row r="20" spans="1:26" ht="13.5" thickBot="1">
      <c r="A20" t="s">
        <v>13</v>
      </c>
      <c r="B20">
        <v>1</v>
      </c>
      <c r="C20">
        <v>1000</v>
      </c>
      <c r="D20" s="27">
        <v>2</v>
      </c>
      <c r="E20" s="27">
        <v>0</v>
      </c>
      <c r="F20" s="27">
        <v>2</v>
      </c>
      <c r="G20" s="27">
        <v>2</v>
      </c>
      <c r="H20" s="27">
        <v>2</v>
      </c>
      <c r="I20" s="27">
        <v>2</v>
      </c>
      <c r="J20" s="27">
        <v>2</v>
      </c>
      <c r="K20" s="27">
        <v>2</v>
      </c>
      <c r="L20" s="27">
        <v>2</v>
      </c>
      <c r="M20" s="27">
        <v>2</v>
      </c>
      <c r="N20" s="27">
        <v>2</v>
      </c>
      <c r="O20" s="27">
        <v>2</v>
      </c>
      <c r="P20" s="27">
        <v>2</v>
      </c>
      <c r="Q20" s="27">
        <v>2</v>
      </c>
      <c r="R20" s="27">
        <v>2</v>
      </c>
      <c r="S20" s="27">
        <v>2</v>
      </c>
      <c r="T20" s="27">
        <v>2</v>
      </c>
      <c r="U20" s="27">
        <v>2</v>
      </c>
      <c r="V20" s="27">
        <v>2</v>
      </c>
      <c r="W20" s="27">
        <v>2</v>
      </c>
      <c r="X20" s="27">
        <v>2</v>
      </c>
      <c r="Y20" s="27">
        <v>2</v>
      </c>
      <c r="Z20" s="27">
        <v>2</v>
      </c>
    </row>
    <row r="21" spans="1:26" ht="13.5" thickBot="1">
      <c r="A21" s="38" t="s">
        <v>13</v>
      </c>
      <c r="B21" s="39">
        <v>2</v>
      </c>
      <c r="C21" s="39">
        <v>1000</v>
      </c>
      <c r="D21" s="40">
        <v>2.3484</v>
      </c>
      <c r="E21" s="41">
        <v>0.40206852537733034</v>
      </c>
      <c r="F21" s="27">
        <v>0.5</v>
      </c>
      <c r="G21" s="27">
        <v>1.3</v>
      </c>
      <c r="H21" s="27">
        <v>1.7</v>
      </c>
      <c r="I21" s="27">
        <v>2.1</v>
      </c>
      <c r="J21" s="27">
        <v>2.5</v>
      </c>
      <c r="K21" s="27">
        <v>2.5</v>
      </c>
      <c r="L21" s="27">
        <v>2.5</v>
      </c>
      <c r="M21" s="27">
        <v>2.5</v>
      </c>
      <c r="N21" s="27">
        <v>2.5</v>
      </c>
      <c r="O21" s="27">
        <v>2.5</v>
      </c>
      <c r="P21" s="27">
        <v>2.5</v>
      </c>
      <c r="Q21" s="27">
        <v>2.5</v>
      </c>
      <c r="R21" s="27">
        <v>2.5</v>
      </c>
      <c r="S21" s="27">
        <v>2.5</v>
      </c>
      <c r="T21" s="27">
        <v>2.5</v>
      </c>
      <c r="U21" s="27">
        <v>2.5</v>
      </c>
      <c r="V21" s="27">
        <v>2.5</v>
      </c>
      <c r="W21" s="27">
        <v>2.5</v>
      </c>
      <c r="X21" s="27">
        <v>2.5</v>
      </c>
      <c r="Y21" s="27">
        <v>2.5</v>
      </c>
      <c r="Z21" s="27">
        <v>2.5</v>
      </c>
    </row>
    <row r="22" spans="1:26" ht="12.75">
      <c r="A22" t="s">
        <v>13</v>
      </c>
      <c r="B22">
        <v>3</v>
      </c>
      <c r="C22">
        <v>1000</v>
      </c>
      <c r="D22" s="27">
        <v>2.16</v>
      </c>
      <c r="E22" s="27">
        <v>1.1175548885530961</v>
      </c>
      <c r="F22" s="27">
        <v>-1</v>
      </c>
      <c r="G22" s="27">
        <v>-0.2</v>
      </c>
      <c r="H22" s="27">
        <v>0.2</v>
      </c>
      <c r="I22" s="27">
        <v>0.6000000000000008</v>
      </c>
      <c r="J22" s="27">
        <v>1</v>
      </c>
      <c r="K22" s="27">
        <v>1.4</v>
      </c>
      <c r="L22" s="27">
        <v>1.8</v>
      </c>
      <c r="M22" s="27">
        <v>2.2</v>
      </c>
      <c r="N22" s="27">
        <v>2.2</v>
      </c>
      <c r="O22" s="27">
        <v>2.6</v>
      </c>
      <c r="P22" s="27">
        <v>3</v>
      </c>
      <c r="Q22" s="27">
        <v>3</v>
      </c>
      <c r="R22" s="27">
        <v>3</v>
      </c>
      <c r="S22" s="27">
        <v>3</v>
      </c>
      <c r="T22" s="27">
        <v>3</v>
      </c>
      <c r="U22" s="27">
        <v>3</v>
      </c>
      <c r="V22" s="27">
        <v>3</v>
      </c>
      <c r="W22" s="27">
        <v>3</v>
      </c>
      <c r="X22" s="27">
        <v>3</v>
      </c>
      <c r="Y22" s="27">
        <v>3</v>
      </c>
      <c r="Z22" s="27">
        <v>3</v>
      </c>
    </row>
    <row r="23" spans="1:26" ht="12.75">
      <c r="A23" t="s">
        <v>13</v>
      </c>
      <c r="B23">
        <v>4</v>
      </c>
      <c r="C23">
        <v>1000</v>
      </c>
      <c r="D23" s="27">
        <v>1.287199999999999</v>
      </c>
      <c r="E23" s="27">
        <v>1.7223015074261758</v>
      </c>
      <c r="F23" s="27">
        <v>-2.5</v>
      </c>
      <c r="G23" s="27">
        <v>-1.7</v>
      </c>
      <c r="H23" s="27">
        <v>-1.3</v>
      </c>
      <c r="I23" s="27">
        <v>-0.8999999999999992</v>
      </c>
      <c r="J23" s="27">
        <v>-0.5</v>
      </c>
      <c r="K23" s="27">
        <v>-0.09999999999999892</v>
      </c>
      <c r="L23" s="27">
        <v>0.3</v>
      </c>
      <c r="M23" s="27">
        <v>0.7</v>
      </c>
      <c r="N23" s="27">
        <v>0.7</v>
      </c>
      <c r="O23" s="27">
        <v>1.1</v>
      </c>
      <c r="P23" s="27">
        <v>1.5</v>
      </c>
      <c r="Q23" s="27">
        <v>1.6800000000000188</v>
      </c>
      <c r="R23" s="27">
        <v>1.9</v>
      </c>
      <c r="S23" s="27">
        <v>2.3</v>
      </c>
      <c r="T23" s="27">
        <v>2.3</v>
      </c>
      <c r="U23" s="27">
        <v>3.1</v>
      </c>
      <c r="V23" s="27">
        <v>3.1</v>
      </c>
      <c r="W23" s="27">
        <v>3.5</v>
      </c>
      <c r="X23" s="27">
        <v>3.5</v>
      </c>
      <c r="Y23" s="27">
        <v>3.5</v>
      </c>
      <c r="Z23" s="27">
        <v>3.5</v>
      </c>
    </row>
    <row r="24" spans="1:26" ht="12.75">
      <c r="A24" t="s">
        <v>13</v>
      </c>
      <c r="B24">
        <v>5</v>
      </c>
      <c r="C24">
        <v>1000</v>
      </c>
      <c r="D24" s="27">
        <v>-0.03760000000000105</v>
      </c>
      <c r="E24" s="27">
        <v>1.9898909281430324</v>
      </c>
      <c r="F24" s="27">
        <v>-4</v>
      </c>
      <c r="G24" s="27">
        <v>-3.2</v>
      </c>
      <c r="H24" s="27">
        <v>-2.8</v>
      </c>
      <c r="I24" s="27">
        <v>-2.4</v>
      </c>
      <c r="J24" s="27">
        <v>-2</v>
      </c>
      <c r="K24" s="27">
        <v>-1.6</v>
      </c>
      <c r="L24" s="27">
        <v>-1.2</v>
      </c>
      <c r="M24" s="27">
        <v>-0.8</v>
      </c>
      <c r="N24" s="27">
        <v>-0.8</v>
      </c>
      <c r="O24" s="27">
        <v>-0.39999999999999925</v>
      </c>
      <c r="P24" s="27">
        <v>0</v>
      </c>
      <c r="Q24" s="27">
        <v>0.18000000000001867</v>
      </c>
      <c r="R24" s="27">
        <v>0.4000000000000011</v>
      </c>
      <c r="S24" s="27">
        <v>0.8</v>
      </c>
      <c r="T24" s="27">
        <v>0.8</v>
      </c>
      <c r="U24" s="27">
        <v>1.6</v>
      </c>
      <c r="V24" s="27">
        <v>1.6</v>
      </c>
      <c r="W24" s="27">
        <v>2.4</v>
      </c>
      <c r="X24" s="27">
        <v>2.8</v>
      </c>
      <c r="Y24" s="27">
        <v>3.6</v>
      </c>
      <c r="Z24" s="27">
        <v>4</v>
      </c>
    </row>
  </sheetData>
  <mergeCells count="1">
    <mergeCell ref="A1:B1"/>
  </mergeCells>
  <printOptions horizontalCentered="1"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Rutgers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jeckstei</dc:creator>
  <cp:keywords/>
  <dc:description/>
  <cp:lastModifiedBy>jeckstei</cp:lastModifiedBy>
  <cp:lastPrinted>2003-12-30T19:08:51Z</cp:lastPrinted>
  <dcterms:created xsi:type="dcterms:W3CDTF">2003-11-04T19:41:32Z</dcterms:created>
  <dcterms:modified xsi:type="dcterms:W3CDTF">2003-12-30T21:09:07Z</dcterms:modified>
  <cp:category/>
  <cp:version/>
  <cp:contentType/>
  <cp:contentStatus/>
</cp:coreProperties>
</file>